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admin\Desktop\Desktop\БЮДЖЕТ\БЮДЖЕТ Чунояр\2023\2023\"/>
    </mc:Choice>
  </mc:AlternateContent>
  <bookViews>
    <workbookView xWindow="165" yWindow="60" windowWidth="14325" windowHeight="10935" tabRatio="956"/>
  </bookViews>
  <sheets>
    <sheet name="Дох " sheetId="44" r:id="rId1"/>
    <sheet name="СоцЭк" sheetId="28" state="hidden" r:id="rId2"/>
    <sheet name="ЗП" sheetId="29" state="hidden" r:id="rId3"/>
    <sheet name="Рем" sheetId="30" state="hidden" r:id="rId4"/>
  </sheets>
  <externalReferences>
    <externalReference r:id="rId5"/>
    <externalReference r:id="rId6"/>
  </externalReferences>
  <definedNames>
    <definedName name="_xlnm._FilterDatabase" localSheetId="0" hidden="1">'Дох '!$B$6:$N$49</definedName>
    <definedName name="вцп13">#REF!</definedName>
    <definedName name="вцпПлПер">#REF!</definedName>
    <definedName name="год">#REF!</definedName>
    <definedName name="_xlnm.Print_Titles" localSheetId="0">'Дох '!$4:$6</definedName>
    <definedName name="_xlnm.Print_Titles" localSheetId="2">ЗП!$5:$5</definedName>
    <definedName name="_xlnm.Print_Titles" localSheetId="3">Рем!$5:$5</definedName>
    <definedName name="инд13">[1]индексация!$I$3:$I$975</definedName>
    <definedName name="кбк">#REF!</definedName>
    <definedName name="квр13">#REF!</definedName>
    <definedName name="кврПлПер">#REF!</definedName>
    <definedName name="кл" hidden="1">[2]Рос!$G$3:$G$1536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#REF!</definedName>
    <definedName name="Н1Публ">#REF!</definedName>
    <definedName name="Н1рцп">#REF!</definedName>
    <definedName name="Н1сбал">#REF!</definedName>
    <definedName name="Н1фун">#REF!</definedName>
    <definedName name="Н1фун1">#REF!</definedName>
    <definedName name="Н1ффп">#REF!</definedName>
    <definedName name="Н1цср">#REF!</definedName>
    <definedName name="Н1цср1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[2]спр!$C$34</definedName>
    <definedName name="_xlnm.Print_Area" localSheetId="0">'Дох '!$A$1:$L$67</definedName>
    <definedName name="_xlnm.Print_Area" localSheetId="2">ЗП!$A:$E</definedName>
    <definedName name="_xlnm.Print_Area" localSheetId="3">Рем!$A:$C</definedName>
    <definedName name="_xlnm.Print_Area" localSheetId="1">СоцЭк!$A:$B</definedName>
    <definedName name="ПлПер">#REF!</definedName>
    <definedName name="пр13">'[1]прямой счет'!$H$5:$H$257</definedName>
    <definedName name="Р1дата">#REF!</definedName>
    <definedName name="Р1номер">#REF!</definedName>
    <definedName name="Р2дата">#REF!</definedName>
    <definedName name="Р2номер">#REF!</definedName>
    <definedName name="Рдата" hidden="1">[2]спр!$B$4</definedName>
    <definedName name="РзПз">#REF!</definedName>
    <definedName name="РзПзПлПер">#REF!</definedName>
    <definedName name="Рномер" hidden="1">[2]спр!$B$5</definedName>
    <definedName name="спрВЦП">#REF!</definedName>
    <definedName name="сум">#REF!</definedName>
    <definedName name="СумВед">#REF!</definedName>
    <definedName name="СумВед14">#REF!</definedName>
    <definedName name="СумВед15">#REF!</definedName>
    <definedName name="сумма13">#REF!</definedName>
    <definedName name="цел13">[1]целевые!$E$2:$E$149</definedName>
  </definedNames>
  <calcPr calcId="152511"/>
</workbook>
</file>

<file path=xl/calcChain.xml><?xml version="1.0" encoding="utf-8"?>
<calcChain xmlns="http://schemas.openxmlformats.org/spreadsheetml/2006/main">
  <c r="K9" i="44" l="1"/>
  <c r="J61" i="44" l="1"/>
  <c r="K61" i="44" l="1"/>
  <c r="L61" i="44"/>
  <c r="L21" i="44"/>
  <c r="K21" i="44"/>
  <c r="K39" i="44"/>
  <c r="L39" i="44"/>
  <c r="J39" i="44"/>
  <c r="J38" i="44" s="1"/>
  <c r="K42" i="44"/>
  <c r="L42" i="44"/>
  <c r="J42" i="44"/>
  <c r="L58" i="44"/>
  <c r="K58" i="44"/>
  <c r="J58" i="44"/>
  <c r="L38" i="44" l="1"/>
  <c r="L37" i="44" s="1"/>
  <c r="K38" i="44"/>
  <c r="K37" i="44" s="1"/>
  <c r="J37" i="44"/>
  <c r="K11" i="44"/>
  <c r="K23" i="44"/>
  <c r="L23" i="44"/>
  <c r="J23" i="44"/>
  <c r="J21" i="44" l="1"/>
  <c r="K31" i="44" l="1"/>
  <c r="K30" i="44" s="1"/>
  <c r="J31" i="44"/>
  <c r="J30" i="44" s="1"/>
  <c r="J27" i="44"/>
  <c r="J26" i="44" s="1"/>
  <c r="L13" i="44"/>
  <c r="K13" i="44"/>
  <c r="J13" i="44"/>
  <c r="J11" i="44"/>
  <c r="J10" i="44" s="1"/>
  <c r="L20" i="44" l="1"/>
  <c r="L9" i="44" s="1"/>
  <c r="K20" i="44"/>
  <c r="J20" i="44"/>
  <c r="J9" i="44" s="1"/>
  <c r="K8" i="44" l="1"/>
  <c r="J8" i="44"/>
  <c r="L8" i="44"/>
  <c r="C10" i="30" l="1"/>
  <c r="C9" i="30"/>
  <c r="C8" i="30"/>
  <c r="C7" i="30"/>
  <c r="E6" i="30"/>
  <c r="A3" i="30"/>
  <c r="A2" i="30"/>
  <c r="A1" i="30"/>
  <c r="D24" i="29"/>
  <c r="C24" i="29"/>
  <c r="D23" i="29"/>
  <c r="C23" i="29"/>
  <c r="D22" i="29"/>
  <c r="C22" i="29"/>
  <c r="D21" i="29"/>
  <c r="C21" i="29"/>
  <c r="D20" i="29"/>
  <c r="C20" i="29"/>
  <c r="D19" i="29"/>
  <c r="C19" i="29"/>
  <c r="D18" i="29"/>
  <c r="C18" i="29"/>
  <c r="D17" i="29"/>
  <c r="C17" i="29"/>
  <c r="D16" i="29"/>
  <c r="C16" i="29"/>
  <c r="D15" i="29"/>
  <c r="C15" i="29"/>
  <c r="D14" i="29"/>
  <c r="C14" i="29"/>
  <c r="D13" i="29"/>
  <c r="C13" i="29"/>
  <c r="C6" i="30" l="1"/>
  <c r="E7" i="30" s="1"/>
  <c r="E23" i="29"/>
  <c r="E15" i="29"/>
  <c r="E16" i="29"/>
  <c r="E14" i="29"/>
  <c r="E18" i="29"/>
  <c r="E20" i="29"/>
  <c r="E13" i="29"/>
  <c r="E17" i="29"/>
  <c r="E21" i="29"/>
  <c r="E19" i="29"/>
  <c r="E24" i="29"/>
  <c r="E22" i="29"/>
  <c r="D12" i="29"/>
  <c r="C12" i="29"/>
  <c r="D11" i="29"/>
  <c r="C11" i="29"/>
  <c r="D10" i="29"/>
  <c r="C10" i="29"/>
  <c r="D9" i="29"/>
  <c r="C9" i="29"/>
  <c r="D8" i="29"/>
  <c r="C8" i="29"/>
  <c r="D7" i="29"/>
  <c r="C7" i="29"/>
  <c r="C6" i="29" s="1"/>
  <c r="H6" i="29"/>
  <c r="G6" i="29"/>
  <c r="A2" i="29"/>
  <c r="A1" i="29"/>
  <c r="B13" i="28"/>
  <c r="D6" i="28"/>
  <c r="A3" i="28"/>
  <c r="A2" i="28"/>
  <c r="A1" i="28"/>
  <c r="D8" i="28" l="1"/>
  <c r="E10" i="29"/>
  <c r="E12" i="29"/>
  <c r="E8" i="29"/>
  <c r="E9" i="29"/>
  <c r="E11" i="29"/>
  <c r="E7" i="29" l="1"/>
  <c r="E6" i="29" s="1"/>
  <c r="D6" i="29"/>
  <c r="H7" i="29" s="1"/>
  <c r="G7" i="29"/>
</calcChain>
</file>

<file path=xl/sharedStrings.xml><?xml version="1.0" encoding="utf-8"?>
<sst xmlns="http://schemas.openxmlformats.org/spreadsheetml/2006/main" count="531" uniqueCount="192">
  <si>
    <t>Капитальный ремонт Гремучинского МОУ СОШ № 19</t>
  </si>
  <si>
    <t>ГОСУДАРСТВЕННАЯ ПОШЛИНА</t>
  </si>
  <si>
    <t>Наименование</t>
  </si>
  <si>
    <t>04000</t>
  </si>
  <si>
    <t>8</t>
  </si>
  <si>
    <t>50</t>
  </si>
  <si>
    <t>ВСЕГО  ДОХОДОВ</t>
  </si>
  <si>
    <t>11</t>
  </si>
  <si>
    <t>120</t>
  </si>
  <si>
    <t>Капитальный ремонт детского сада  п.Шиверский</t>
  </si>
  <si>
    <t>Капитальный ремонт детского сада в п.Артюгино</t>
  </si>
  <si>
    <t>Трансферты бюджету Артюгинского сельсовета на капитальный ремонт моста через реку Иркинеево</t>
  </si>
  <si>
    <t>ВСЕГО:</t>
  </si>
  <si>
    <t>5225101</t>
  </si>
  <si>
    <t>Распределение межбюджетных трансфертов бюджетам поселений на дополнительное повышение размеров оплаты труда с 1 января 2009 года</t>
  </si>
  <si>
    <t>08</t>
  </si>
  <si>
    <t>НАЛОГОВЫЕ И НЕНАЛОГОВЫЕ ДОХОДЫ</t>
  </si>
  <si>
    <t>НАЛОГИ НА ПРИБЫЛЬ, ДОХОДЫ</t>
  </si>
  <si>
    <t>Налог на доходы физических лиц</t>
  </si>
  <si>
    <t>Капитальный ремонт котельной №7 с. Богучаны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</si>
  <si>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</si>
  <si>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ПБС</t>
  </si>
  <si>
    <t xml:space="preserve">ЦА301 </t>
  </si>
  <si>
    <t xml:space="preserve">ЦБ302 </t>
  </si>
  <si>
    <t xml:space="preserve">ЦВ303 </t>
  </si>
  <si>
    <t xml:space="preserve">ЦГ304 </t>
  </si>
  <si>
    <t xml:space="preserve">ЦД305 </t>
  </si>
  <si>
    <t xml:space="preserve">ЦЕ306 </t>
  </si>
  <si>
    <t xml:space="preserve">ЦЖ307 </t>
  </si>
  <si>
    <t xml:space="preserve">ЦИ308 </t>
  </si>
  <si>
    <t xml:space="preserve">ЦК309 </t>
  </si>
  <si>
    <t xml:space="preserve">ЦЛ310 </t>
  </si>
  <si>
    <t xml:space="preserve">ЦМ311 </t>
  </si>
  <si>
    <t xml:space="preserve">ЦН312 </t>
  </si>
  <si>
    <t xml:space="preserve">ЦО313 </t>
  </si>
  <si>
    <t xml:space="preserve">ЦП314 </t>
  </si>
  <si>
    <t xml:space="preserve">ЦР315 </t>
  </si>
  <si>
    <t xml:space="preserve">ЦС316 </t>
  </si>
  <si>
    <t xml:space="preserve">ЦТ317 </t>
  </si>
  <si>
    <t xml:space="preserve">ЦУ318 </t>
  </si>
  <si>
    <t>Администрация Ангарского сельсовета</t>
  </si>
  <si>
    <t xml:space="preserve">Администрация Артюгинского  сельсовета </t>
  </si>
  <si>
    <t xml:space="preserve">Администрация Белякинского сельского совета </t>
  </si>
  <si>
    <t>Администрация Богучанского сельсовета</t>
  </si>
  <si>
    <t>Администрация Говорковского сельсовета</t>
  </si>
  <si>
    <t xml:space="preserve">Администрация Красногорьевского сельсовета </t>
  </si>
  <si>
    <t xml:space="preserve">Администрация Манзенского  сельсовета 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</si>
  <si>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</si>
  <si>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</si>
  <si>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</si>
  <si>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</si>
  <si>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</si>
  <si>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</si>
  <si>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</si>
  <si>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</si>
  <si>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</si>
  <si>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Межбюджетные трансферты на дополнительное повышение размеров оплаты труда выборных должностных лиц местного самоуправления, осуществляющих свои полномочия на постоянной основе и муниципальных служащих с 1 января 2009 года</t>
  </si>
  <si>
    <t>Иные межбюджетные трансферты</t>
  </si>
  <si>
    <t>(в рублях)</t>
  </si>
  <si>
    <t>План на год</t>
  </si>
  <si>
    <t>ВСЕГО</t>
  </si>
  <si>
    <t>Сумма</t>
  </si>
  <si>
    <t>БЕЗВОЗМЕЗДНЫЕ ПОСТУПЛЕНИЯ</t>
  </si>
  <si>
    <t>НАЛОГИ НА ИМУЩЕСТВО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</si>
  <si>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</si>
  <si>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</si>
  <si>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Межбюджетные трансферты на дополнительное повышение размеров оплаты труда работников бюджетной сферы с 1 января 9009 года</t>
  </si>
  <si>
    <t>1</t>
  </si>
  <si>
    <t>00</t>
  </si>
  <si>
    <t>00000</t>
  </si>
  <si>
    <t>0000</t>
  </si>
  <si>
    <t>182</t>
  </si>
  <si>
    <t>01</t>
  </si>
  <si>
    <t>01000</t>
  </si>
  <si>
    <t>110</t>
  </si>
  <si>
    <t>Администрация Невонского сельсовета</t>
  </si>
  <si>
    <t>Администрация Нижнетерянского сельсовета</t>
  </si>
  <si>
    <t xml:space="preserve">Администрация Новохайского сельсовета </t>
  </si>
  <si>
    <t xml:space="preserve">Администрация Осиновомысского  сельсовета </t>
  </si>
  <si>
    <t xml:space="preserve">Администрация Пинчугского сельсовета </t>
  </si>
  <si>
    <t>Администрация поселка Октябрьский</t>
  </si>
  <si>
    <t xml:space="preserve">Администрация Таежнинского сельсовета </t>
  </si>
  <si>
    <t xml:space="preserve">Администрация Такучетского  сельсовета </t>
  </si>
  <si>
    <t>Администрация Хребтовского сельсовета</t>
  </si>
  <si>
    <t>Администрация Чуноярского сельсовета</t>
  </si>
  <si>
    <t xml:space="preserve">Администрация Шиверского сельсовета </t>
  </si>
  <si>
    <t>рублей</t>
  </si>
  <si>
    <t>Безвозмездные поступления от других бюджетов бюджетной системы Российской Федерации</t>
  </si>
  <si>
    <t>000</t>
  </si>
  <si>
    <t>Итого</t>
  </si>
  <si>
    <t>2</t>
  </si>
  <si>
    <t>Капитальный ремонт Говорковской СОШ № 17</t>
  </si>
  <si>
    <t>Капитальный ремонт Пинчугской СОШ № 8</t>
  </si>
  <si>
    <t>10</t>
  </si>
  <si>
    <t>02</t>
  </si>
  <si>
    <t>02000</t>
  </si>
  <si>
    <t>06</t>
  </si>
  <si>
    <t>06000</t>
  </si>
  <si>
    <t>03</t>
  </si>
  <si>
    <t>Налог на имущество физических лиц</t>
  </si>
  <si>
    <t>01030</t>
  </si>
  <si>
    <t>3</t>
  </si>
  <si>
    <t>4</t>
  </si>
  <si>
    <t>5</t>
  </si>
  <si>
    <t>6</t>
  </si>
  <si>
    <t>7</t>
  </si>
  <si>
    <t>Акцизы по подакцизным товарам (продукции), производимым на территории РФ</t>
  </si>
  <si>
    <t>100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</si>
  <si>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</si>
  <si>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</si>
  <si>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</si>
  <si>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</si>
  <si>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</si>
  <si>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</si>
  <si>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</si>
  <si>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</si>
  <si>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</si>
  <si>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04020</t>
  </si>
  <si>
    <t>7514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</si>
  <si>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</si>
  <si>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</si>
  <si>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субъектов Российской Федерации и муниципальных образований</t>
  </si>
  <si>
    <t>Прочие доходы от оказания платных услуг (работ) получателями средств бюджетов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</si>
  <si>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</si>
  <si>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02010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</si>
  <si>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</si>
  <si>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16</t>
  </si>
  <si>
    <t>51000</t>
  </si>
  <si>
    <t>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</si>
  <si>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</si>
  <si>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51040</t>
  </si>
  <si>
    <t>13</t>
  </si>
  <si>
    <t>01995</t>
  </si>
  <si>
    <t>130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</si>
  <si>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</si>
  <si>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49999</t>
  </si>
  <si>
    <t>40000</t>
  </si>
  <si>
    <t>35118</t>
  </si>
  <si>
    <t>30000</t>
  </si>
  <si>
    <t>15001</t>
  </si>
  <si>
    <t>10000</t>
  </si>
  <si>
    <t>№     п/п</t>
  </si>
  <si>
    <t>9</t>
  </si>
  <si>
    <t>06043</t>
  </si>
  <si>
    <t>7601</t>
  </si>
  <si>
    <t>8013</t>
  </si>
  <si>
    <t>8012</t>
  </si>
  <si>
    <t>7412</t>
  </si>
  <si>
    <t>7509</t>
  </si>
  <si>
    <t>Трансферты бюджетам поселений на реализацию мероприятий по трудовому воспитанию несовершеннолетних в рамках подпрограммы "Вовлечение молодежи Богучанского района в социальную практику" муниципальной программы "Молодежь Приангарья"</t>
  </si>
  <si>
    <t>04999</t>
  </si>
  <si>
    <t>9961</t>
  </si>
  <si>
    <t>150</t>
  </si>
  <si>
    <t>917</t>
  </si>
  <si>
    <t>7555</t>
  </si>
  <si>
    <t>30024</t>
  </si>
  <si>
    <t>надо - везде 14,1</t>
  </si>
  <si>
    <t>хотя бы 20 протаколов чтоб было  !!!</t>
  </si>
  <si>
    <t>Дотация бюджетам сельских поселений на выравнивание бюджетной обеспеченности (за счет средств краевого бюджета)</t>
  </si>
  <si>
    <t>Дотация бюджетам сельских поселений на выравнивание бюджетной обеспеченности (за счет средств районного бюджета)</t>
  </si>
  <si>
    <t>29999</t>
  </si>
  <si>
    <t>7508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</si>
  <si>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</si>
  <si>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</si>
  <si>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06033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</si>
  <si>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</si>
  <si>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</si>
  <si>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
системы Российской Федерации (межбюджетные субсидии)</t>
  </si>
  <si>
    <t>20000</t>
  </si>
  <si>
    <t>Прочие субсидии бюджетам сельских поселений (на обеспечение первичных мер пожарной безопасности)</t>
  </si>
  <si>
    <t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</si>
  <si>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Прочие субсидии бюджета сельских поселений (на капитальный ремонт и ремонт автомобильных дорог общего пользования местного значения за счет средств дорожного фонда Красняорского края)</t>
  </si>
  <si>
    <t>Прочие субсидии бюджетам сельских поселений (на организацию и проведение акарицидных обработок мест массового отдыха населения)</t>
  </si>
  <si>
    <t>Субвенции бюджетам
бюджетной системы Российской Федерации»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</si>
  <si>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</t>
  </si>
  <si>
    <t>7745</t>
  </si>
  <si>
    <t>Прочее межбюджетные трансферты, передоваемые бюджетам сельских поселений (на сбалансированность местных бюджетов)</t>
  </si>
  <si>
    <t>2023 год</t>
  </si>
  <si>
    <t>2024 год</t>
  </si>
  <si>
    <t>9930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</si>
  <si>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</si>
  <si>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</si>
  <si>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2724</t>
  </si>
  <si>
    <t>Прочие субсидии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</si>
  <si>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края))</t>
  </si>
  <si>
    <t>2025 год</t>
  </si>
  <si>
    <t>Доходы бюджета Чуноярского сельсовета на 2023 год и плановый период 2024-2025 годов</t>
  </si>
  <si>
    <t>09045</t>
  </si>
  <si>
    <t>09000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</si>
  <si>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</si>
  <si>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</si>
  <si>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№ 2 к решению
Чуноярского сельского Совета депутатов  
№ 47/200   от   29.12.2022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</si>
</sst>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.00;[Red]\-#,##0.00;&quot;-&quot;"/>
    <numFmt numFmtId="165" formatCode="\О\б\щ\и\й"/>
    <numFmt numFmtId="166" formatCode="?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sz val="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b/>
      <sz val="10"/>
      <name val="Calibri"/>
      <family val="2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/>
    <xf numFmtId="49" fontId="5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6" fillId="0" borderId="1" xfId="19" applyNumberFormat="1" applyFont="1" applyBorder="1" applyAlignment="1">
      <alignment horizontal="right" vertical="center"/>
    </xf>
    <xf numFmtId="49" fontId="16" fillId="0" borderId="2" xfId="5" applyNumberFormat="1" applyFill="1" applyBorder="1" applyAlignment="1">
      <alignment vertical="center"/>
    </xf>
    <xf numFmtId="0" fontId="16" fillId="0" borderId="2" xfId="6" applyFill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16" fillId="0" borderId="2" xfId="3" applyNumberFormat="1" applyFill="1" applyBorder="1"/>
    <xf numFmtId="43" fontId="3" fillId="0" borderId="0" xfId="17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4" fontId="9" fillId="0" borderId="1" xfId="0" applyNumberFormat="1" applyFont="1" applyBorder="1"/>
    <xf numFmtId="4" fontId="11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6" fillId="0" borderId="3" xfId="2" applyFill="1" applyBorder="1" applyAlignment="1">
      <alignment horizontal="left" wrapText="1"/>
    </xf>
    <xf numFmtId="49" fontId="16" fillId="0" borderId="1" xfId="1" applyNumberFormat="1" applyFill="1" applyBorder="1" applyAlignment="1">
      <alignment vertical="center"/>
    </xf>
    <xf numFmtId="43" fontId="9" fillId="0" borderId="0" xfId="0" applyNumberFormat="1" applyFont="1"/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top"/>
    </xf>
    <xf numFmtId="3" fontId="7" fillId="0" borderId="5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left" vertical="top" wrapText="1"/>
    </xf>
    <xf numFmtId="4" fontId="7" fillId="0" borderId="0" xfId="0" applyNumberFormat="1" applyFont="1" applyAlignment="1">
      <alignment horizontal="right" vertical="top"/>
    </xf>
    <xf numFmtId="165" fontId="6" fillId="0" borderId="6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right"/>
    </xf>
    <xf numFmtId="0" fontId="12" fillId="0" borderId="0" xfId="0" applyFont="1" applyFill="1"/>
    <xf numFmtId="164" fontId="13" fillId="0" borderId="0" xfId="0" applyNumberFormat="1" applyFont="1" applyFill="1" applyBorder="1" applyAlignment="1">
      <alignment horizontal="left" wrapText="1"/>
    </xf>
    <xf numFmtId="4" fontId="15" fillId="0" borderId="0" xfId="0" applyNumberFormat="1" applyFont="1" applyFill="1" applyAlignment="1">
      <alignment horizontal="left"/>
    </xf>
    <xf numFmtId="4" fontId="12" fillId="0" borderId="0" xfId="0" applyNumberFormat="1" applyFont="1" applyFill="1"/>
    <xf numFmtId="0" fontId="14" fillId="0" borderId="0" xfId="0" applyFont="1" applyFill="1"/>
    <xf numFmtId="0" fontId="18" fillId="0" borderId="0" xfId="0" applyFont="1" applyFill="1"/>
    <xf numFmtId="0" fontId="12" fillId="3" borderId="0" xfId="0" applyFont="1" applyFill="1"/>
    <xf numFmtId="0" fontId="19" fillId="0" borderId="0" xfId="0" applyFont="1" applyFill="1"/>
    <xf numFmtId="0" fontId="20" fillId="0" borderId="0" xfId="0" applyFont="1" applyFill="1"/>
    <xf numFmtId="49" fontId="20" fillId="0" borderId="0" xfId="0" applyNumberFormat="1" applyFont="1" applyFill="1" applyAlignment="1">
      <alignment horizontal="right" vertical="center"/>
    </xf>
    <xf numFmtId="0" fontId="20" fillId="0" borderId="4" xfId="0" applyFont="1" applyFill="1" applyBorder="1"/>
    <xf numFmtId="0" fontId="20" fillId="0" borderId="7" xfId="0" applyFont="1" applyFill="1" applyBorder="1"/>
    <xf numFmtId="0" fontId="20" fillId="0" borderId="6" xfId="0" applyFont="1" applyFill="1" applyBorder="1" applyAlignment="1">
      <alignment horizontal="center" wrapText="1"/>
    </xf>
    <xf numFmtId="49" fontId="20" fillId="0" borderId="1" xfId="0" applyNumberFormat="1" applyFont="1" applyBorder="1" applyAlignment="1">
      <alignment horizontal="center" vertical="center" textRotation="90"/>
    </xf>
    <xf numFmtId="49" fontId="20" fillId="0" borderId="1" xfId="0" applyNumberFormat="1" applyFont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" fontId="20" fillId="0" borderId="1" xfId="0" applyNumberFormat="1" applyFont="1" applyFill="1" applyBorder="1"/>
    <xf numFmtId="0" fontId="20" fillId="0" borderId="1" xfId="0" applyFont="1" applyFill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right"/>
    </xf>
    <xf numFmtId="166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Border="1"/>
    <xf numFmtId="0" fontId="20" fillId="2" borderId="1" xfId="0" applyFont="1" applyFill="1" applyBorder="1" applyAlignment="1">
      <alignment wrapText="1"/>
    </xf>
    <xf numFmtId="49" fontId="20" fillId="2" borderId="1" xfId="0" applyNumberFormat="1" applyFont="1" applyFill="1" applyBorder="1" applyAlignment="1">
      <alignment horizontal="center"/>
    </xf>
    <xf numFmtId="4" fontId="20" fillId="2" borderId="1" xfId="0" applyNumberFormat="1" applyFont="1" applyFill="1" applyBorder="1" applyAlignment="1">
      <alignment horizontal="right"/>
    </xf>
    <xf numFmtId="0" fontId="20" fillId="0" borderId="1" xfId="0" applyFont="1" applyFill="1" applyBorder="1" applyAlignment="1">
      <alignment vertical="top" wrapText="1"/>
    </xf>
    <xf numFmtId="4" fontId="20" fillId="0" borderId="1" xfId="0" applyNumberFormat="1" applyFont="1" applyFill="1" applyBorder="1" applyAlignment="1">
      <alignment horizontal="right"/>
    </xf>
    <xf numFmtId="0" fontId="21" fillId="3" borderId="1" xfId="0" applyFont="1" applyFill="1" applyBorder="1" applyAlignment="1">
      <alignment wrapText="1"/>
    </xf>
    <xf numFmtId="49" fontId="20" fillId="3" borderId="1" xfId="0" applyNumberFormat="1" applyFont="1" applyFill="1" applyBorder="1" applyAlignment="1">
      <alignment horizontal="center"/>
    </xf>
    <xf numFmtId="49" fontId="20" fillId="3" borderId="1" xfId="0" applyNumberFormat="1" applyFont="1" applyFill="1" applyBorder="1"/>
    <xf numFmtId="4" fontId="20" fillId="3" borderId="1" xfId="0" applyNumberFormat="1" applyFont="1" applyFill="1" applyBorder="1" applyAlignment="1">
      <alignment horizontal="right"/>
    </xf>
    <xf numFmtId="4" fontId="20" fillId="3" borderId="1" xfId="0" applyNumberFormat="1" applyFont="1" applyFill="1" applyBorder="1"/>
    <xf numFmtId="0" fontId="20" fillId="0" borderId="1" xfId="0" applyNumberFormat="1" applyFont="1" applyFill="1" applyBorder="1" applyAlignment="1">
      <alignment wrapText="1"/>
    </xf>
    <xf numFmtId="0" fontId="20" fillId="3" borderId="1" xfId="0" applyFont="1" applyFill="1" applyBorder="1" applyAlignment="1">
      <alignment wrapText="1"/>
    </xf>
    <xf numFmtId="0" fontId="21" fillId="0" borderId="1" xfId="0" applyFont="1" applyBorder="1" applyAlignment="1">
      <alignment wrapText="1"/>
    </xf>
    <xf numFmtId="0" fontId="21" fillId="0" borderId="1" xfId="0" applyFont="1" applyFill="1" applyBorder="1" applyAlignment="1">
      <alignment wrapText="1"/>
    </xf>
    <xf numFmtId="49" fontId="20" fillId="2" borderId="1" xfId="0" applyNumberFormat="1" applyFont="1" applyFill="1" applyBorder="1"/>
    <xf numFmtId="4" fontId="20" fillId="2" borderId="1" xfId="0" applyNumberFormat="1" applyFont="1" applyFill="1" applyBorder="1"/>
    <xf numFmtId="4" fontId="20" fillId="0" borderId="1" xfId="0" applyNumberFormat="1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right" wrapText="1"/>
    </xf>
    <xf numFmtId="0" fontId="21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</cellXfs>
  <cellStyles count="20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Тысячи [0]_Лист1" xfId="15"/>
    <cellStyle name="Тысячи_Лист1" xfId="16"/>
    <cellStyle name="Финансовый" xfId="17" builtinId="3"/>
    <cellStyle name="Финансовый 2" xfId="18"/>
    <cellStyle name="Финансовый 3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>
            <v>0</v>
          </cell>
        </row>
        <row r="907">
          <cell r="G907">
            <v>0</v>
          </cell>
        </row>
        <row r="908">
          <cell r="G908">
            <v>0</v>
          </cell>
        </row>
        <row r="909">
          <cell r="G909">
            <v>0</v>
          </cell>
        </row>
        <row r="910">
          <cell r="G910">
            <v>0</v>
          </cell>
        </row>
        <row r="911">
          <cell r="G911">
            <v>0</v>
          </cell>
        </row>
        <row r="912">
          <cell r="G912">
            <v>0</v>
          </cell>
        </row>
        <row r="913">
          <cell r="G913">
            <v>0</v>
          </cell>
        </row>
        <row r="914">
          <cell r="G914">
            <v>0</v>
          </cell>
        </row>
        <row r="915">
          <cell r="G915">
            <v>0</v>
          </cell>
        </row>
        <row r="916">
          <cell r="G916">
            <v>0</v>
          </cell>
        </row>
        <row r="917">
          <cell r="G917">
            <v>0</v>
          </cell>
        </row>
        <row r="918">
          <cell r="G918">
            <v>0</v>
          </cell>
        </row>
        <row r="919">
          <cell r="G919">
            <v>0</v>
          </cell>
        </row>
        <row r="920">
          <cell r="G920">
            <v>0</v>
          </cell>
        </row>
        <row r="921">
          <cell r="G921">
            <v>0</v>
          </cell>
        </row>
        <row r="922">
          <cell r="G922">
            <v>0</v>
          </cell>
        </row>
        <row r="923">
          <cell r="G923">
            <v>0</v>
          </cell>
        </row>
        <row r="924">
          <cell r="G924">
            <v>0</v>
          </cell>
        </row>
        <row r="925">
          <cell r="G925">
            <v>0</v>
          </cell>
        </row>
        <row r="926">
          <cell r="G926">
            <v>0</v>
          </cell>
        </row>
        <row r="927">
          <cell r="G927">
            <v>0</v>
          </cell>
        </row>
        <row r="928">
          <cell r="G928">
            <v>0</v>
          </cell>
        </row>
        <row r="929">
          <cell r="G929">
            <v>0</v>
          </cell>
        </row>
        <row r="930">
          <cell r="G930">
            <v>0</v>
          </cell>
        </row>
        <row r="931">
          <cell r="G931">
            <v>0</v>
          </cell>
        </row>
        <row r="932">
          <cell r="G932">
            <v>0</v>
          </cell>
        </row>
        <row r="933">
          <cell r="G933">
            <v>0</v>
          </cell>
        </row>
        <row r="934">
          <cell r="G934">
            <v>0</v>
          </cell>
        </row>
        <row r="935">
          <cell r="G935">
            <v>0</v>
          </cell>
        </row>
        <row r="936">
          <cell r="G936">
            <v>0</v>
          </cell>
        </row>
        <row r="937">
          <cell r="G937">
            <v>0</v>
          </cell>
        </row>
        <row r="938">
          <cell r="G938">
            <v>0</v>
          </cell>
        </row>
        <row r="939">
          <cell r="G939">
            <v>0</v>
          </cell>
        </row>
        <row r="940">
          <cell r="G940">
            <v>0</v>
          </cell>
        </row>
        <row r="941">
          <cell r="G941">
            <v>0</v>
          </cell>
        </row>
        <row r="942">
          <cell r="G942">
            <v>0</v>
          </cell>
        </row>
        <row r="943">
          <cell r="G943">
            <v>0</v>
          </cell>
        </row>
        <row r="944">
          <cell r="G944">
            <v>0</v>
          </cell>
        </row>
        <row r="945">
          <cell r="G945">
            <v>0</v>
          </cell>
        </row>
        <row r="946">
          <cell r="G946">
            <v>0</v>
          </cell>
        </row>
        <row r="947">
          <cell r="G947">
            <v>0</v>
          </cell>
        </row>
        <row r="948">
          <cell r="G948">
            <v>0</v>
          </cell>
        </row>
        <row r="949">
          <cell r="G949">
            <v>0</v>
          </cell>
        </row>
        <row r="950">
          <cell r="G950">
            <v>0</v>
          </cell>
        </row>
        <row r="951">
          <cell r="G951">
            <v>0</v>
          </cell>
        </row>
        <row r="952">
          <cell r="G952">
            <v>0</v>
          </cell>
        </row>
        <row r="953">
          <cell r="G953">
            <v>0</v>
          </cell>
        </row>
        <row r="954">
          <cell r="G954">
            <v>0</v>
          </cell>
        </row>
        <row r="955">
          <cell r="G955">
            <v>0</v>
          </cell>
        </row>
        <row r="956">
          <cell r="G956">
            <v>0</v>
          </cell>
        </row>
        <row r="957">
          <cell r="G957">
            <v>0</v>
          </cell>
        </row>
        <row r="958">
          <cell r="G958">
            <v>0</v>
          </cell>
        </row>
        <row r="959">
          <cell r="G959">
            <v>0</v>
          </cell>
        </row>
        <row r="960">
          <cell r="G960">
            <v>0</v>
          </cell>
        </row>
        <row r="961">
          <cell r="G961">
            <v>0</v>
          </cell>
        </row>
        <row r="962">
          <cell r="G962">
            <v>0</v>
          </cell>
        </row>
        <row r="963">
          <cell r="G963">
            <v>0</v>
          </cell>
        </row>
        <row r="964">
          <cell r="G964">
            <v>0</v>
          </cell>
        </row>
        <row r="965">
          <cell r="G965">
            <v>0</v>
          </cell>
        </row>
        <row r="966">
          <cell r="G966">
            <v>0</v>
          </cell>
        </row>
        <row r="967">
          <cell r="G967">
            <v>0</v>
          </cell>
        </row>
        <row r="968">
          <cell r="G968">
            <v>0</v>
          </cell>
        </row>
        <row r="969">
          <cell r="G969">
            <v>0</v>
          </cell>
        </row>
        <row r="970">
          <cell r="G970">
            <v>0</v>
          </cell>
        </row>
        <row r="971">
          <cell r="G971">
            <v>0</v>
          </cell>
        </row>
        <row r="972">
          <cell r="G972">
            <v>0</v>
          </cell>
        </row>
        <row r="973">
          <cell r="G973">
            <v>0</v>
          </cell>
        </row>
        <row r="974">
          <cell r="G974">
            <v>0</v>
          </cell>
        </row>
        <row r="975">
          <cell r="G975">
            <v>0</v>
          </cell>
        </row>
        <row r="976">
          <cell r="G976">
            <v>0</v>
          </cell>
        </row>
        <row r="977">
          <cell r="G977">
            <v>0</v>
          </cell>
        </row>
        <row r="978">
          <cell r="G978">
            <v>0</v>
          </cell>
        </row>
        <row r="979">
          <cell r="G979">
            <v>0</v>
          </cell>
        </row>
        <row r="980">
          <cell r="G980">
            <v>0</v>
          </cell>
        </row>
        <row r="981">
          <cell r="G981">
            <v>0</v>
          </cell>
        </row>
        <row r="982">
          <cell r="G982">
            <v>0</v>
          </cell>
        </row>
        <row r="983">
          <cell r="G983">
            <v>0</v>
          </cell>
        </row>
        <row r="984">
          <cell r="G984">
            <v>0</v>
          </cell>
        </row>
        <row r="985">
          <cell r="G985">
            <v>0</v>
          </cell>
        </row>
        <row r="986">
          <cell r="G986">
            <v>0</v>
          </cell>
        </row>
        <row r="987">
          <cell r="G987">
            <v>0</v>
          </cell>
        </row>
        <row r="988">
          <cell r="G988">
            <v>0</v>
          </cell>
        </row>
        <row r="989">
          <cell r="G989">
            <v>0</v>
          </cell>
        </row>
        <row r="990">
          <cell r="G990">
            <v>0</v>
          </cell>
        </row>
        <row r="991">
          <cell r="G991">
            <v>0</v>
          </cell>
        </row>
        <row r="992">
          <cell r="G992">
            <v>0</v>
          </cell>
        </row>
        <row r="993">
          <cell r="G993">
            <v>0</v>
          </cell>
        </row>
        <row r="994">
          <cell r="G994">
            <v>0</v>
          </cell>
        </row>
        <row r="995">
          <cell r="G995">
            <v>0</v>
          </cell>
        </row>
        <row r="996">
          <cell r="G996">
            <v>0</v>
          </cell>
        </row>
        <row r="997">
          <cell r="G997">
            <v>0</v>
          </cell>
        </row>
        <row r="998">
          <cell r="G998">
            <v>0</v>
          </cell>
        </row>
        <row r="999">
          <cell r="G999">
            <v>0</v>
          </cell>
        </row>
        <row r="1000">
          <cell r="G1000">
            <v>0</v>
          </cell>
        </row>
        <row r="1001">
          <cell r="G1001">
            <v>0</v>
          </cell>
        </row>
        <row r="1002">
          <cell r="G1002">
            <v>0</v>
          </cell>
        </row>
        <row r="1003">
          <cell r="G1003">
            <v>0</v>
          </cell>
        </row>
        <row r="1004">
          <cell r="G1004">
            <v>0</v>
          </cell>
        </row>
        <row r="1005">
          <cell r="G1005">
            <v>0</v>
          </cell>
        </row>
        <row r="1006">
          <cell r="G1006">
            <v>0</v>
          </cell>
        </row>
        <row r="1007">
          <cell r="G1007">
            <v>0</v>
          </cell>
        </row>
        <row r="1008">
          <cell r="G1008">
            <v>0</v>
          </cell>
        </row>
        <row r="1009">
          <cell r="G1009">
            <v>0</v>
          </cell>
        </row>
        <row r="1010">
          <cell r="G1010">
            <v>0</v>
          </cell>
        </row>
        <row r="1011">
          <cell r="G1011">
            <v>0</v>
          </cell>
        </row>
        <row r="1012">
          <cell r="G1012">
            <v>0</v>
          </cell>
        </row>
        <row r="1013">
          <cell r="G1013">
            <v>0</v>
          </cell>
        </row>
        <row r="1014">
          <cell r="G1014">
            <v>0</v>
          </cell>
        </row>
        <row r="1015">
          <cell r="G1015">
            <v>0</v>
          </cell>
        </row>
        <row r="1016">
          <cell r="G1016">
            <v>0</v>
          </cell>
        </row>
        <row r="1017">
          <cell r="G1017">
            <v>0</v>
          </cell>
        </row>
        <row r="1018">
          <cell r="G1018">
            <v>0</v>
          </cell>
        </row>
        <row r="1019">
          <cell r="G1019">
            <v>0</v>
          </cell>
        </row>
        <row r="1020">
          <cell r="G1020">
            <v>0</v>
          </cell>
        </row>
        <row r="1021">
          <cell r="G1021">
            <v>0</v>
          </cell>
        </row>
        <row r="1022">
          <cell r="G1022">
            <v>0</v>
          </cell>
        </row>
        <row r="1023">
          <cell r="G1023">
            <v>0</v>
          </cell>
        </row>
        <row r="1024">
          <cell r="G1024">
            <v>0</v>
          </cell>
        </row>
        <row r="1025">
          <cell r="G1025">
            <v>0</v>
          </cell>
        </row>
        <row r="1026">
          <cell r="G1026">
            <v>0</v>
          </cell>
        </row>
        <row r="1027">
          <cell r="G1027">
            <v>0</v>
          </cell>
        </row>
        <row r="1028">
          <cell r="G1028">
            <v>0</v>
          </cell>
        </row>
        <row r="1029">
          <cell r="G1029">
            <v>0</v>
          </cell>
        </row>
        <row r="1030">
          <cell r="G1030">
            <v>0</v>
          </cell>
        </row>
        <row r="1031">
          <cell r="G1031">
            <v>0</v>
          </cell>
        </row>
        <row r="1032">
          <cell r="G1032">
            <v>0</v>
          </cell>
        </row>
        <row r="1033">
          <cell r="G1033">
            <v>0</v>
          </cell>
        </row>
        <row r="1034">
          <cell r="G1034">
            <v>0</v>
          </cell>
        </row>
        <row r="1035">
          <cell r="G1035">
            <v>0</v>
          </cell>
        </row>
        <row r="1036">
          <cell r="G1036">
            <v>0</v>
          </cell>
        </row>
        <row r="1037">
          <cell r="G1037">
            <v>0</v>
          </cell>
        </row>
        <row r="1038">
          <cell r="G1038">
            <v>0</v>
          </cell>
        </row>
        <row r="1039">
          <cell r="G1039">
            <v>0</v>
          </cell>
        </row>
        <row r="1040">
          <cell r="G1040">
            <v>0</v>
          </cell>
        </row>
        <row r="1041">
          <cell r="G1041">
            <v>0</v>
          </cell>
        </row>
        <row r="1042">
          <cell r="G1042">
            <v>0</v>
          </cell>
        </row>
        <row r="1043">
          <cell r="G1043">
            <v>0</v>
          </cell>
        </row>
        <row r="1044">
          <cell r="G1044">
            <v>0</v>
          </cell>
        </row>
        <row r="1045">
          <cell r="G1045">
            <v>0</v>
          </cell>
        </row>
        <row r="1046">
          <cell r="G1046">
            <v>0</v>
          </cell>
        </row>
        <row r="1047">
          <cell r="G1047">
            <v>0</v>
          </cell>
        </row>
        <row r="1048">
          <cell r="G1048">
            <v>0</v>
          </cell>
        </row>
        <row r="1049">
          <cell r="G1049">
            <v>0</v>
          </cell>
        </row>
        <row r="1050">
          <cell r="G1050">
            <v>0</v>
          </cell>
        </row>
        <row r="1051">
          <cell r="G1051">
            <v>0</v>
          </cell>
        </row>
        <row r="1052">
          <cell r="G1052">
            <v>0</v>
          </cell>
        </row>
        <row r="1053">
          <cell r="G1053">
            <v>0</v>
          </cell>
        </row>
        <row r="1054">
          <cell r="G1054">
            <v>0</v>
          </cell>
        </row>
        <row r="1055">
          <cell r="G1055">
            <v>0</v>
          </cell>
        </row>
        <row r="1056">
          <cell r="G1056">
            <v>0</v>
          </cell>
        </row>
        <row r="1057">
          <cell r="G1057">
            <v>0</v>
          </cell>
        </row>
        <row r="1058">
          <cell r="G1058">
            <v>0</v>
          </cell>
        </row>
        <row r="1059">
          <cell r="G1059">
            <v>0</v>
          </cell>
        </row>
        <row r="1060">
          <cell r="G1060">
            <v>0</v>
          </cell>
        </row>
        <row r="1061">
          <cell r="G1061">
            <v>0</v>
          </cell>
        </row>
        <row r="1062">
          <cell r="G1062">
            <v>0</v>
          </cell>
        </row>
        <row r="1063">
          <cell r="G1063">
            <v>0</v>
          </cell>
        </row>
        <row r="1064">
          <cell r="G1064">
            <v>0</v>
          </cell>
        </row>
        <row r="1065">
          <cell r="G1065">
            <v>0</v>
          </cell>
        </row>
        <row r="1066">
          <cell r="G1066">
            <v>0</v>
          </cell>
        </row>
        <row r="1067">
          <cell r="G1067">
            <v>0</v>
          </cell>
        </row>
        <row r="1068">
          <cell r="G1068">
            <v>0</v>
          </cell>
        </row>
        <row r="1069">
          <cell r="G1069">
            <v>0</v>
          </cell>
        </row>
        <row r="1070">
          <cell r="G1070">
            <v>0</v>
          </cell>
        </row>
        <row r="1071">
          <cell r="G1071">
            <v>0</v>
          </cell>
        </row>
        <row r="1072">
          <cell r="G1072">
            <v>0</v>
          </cell>
        </row>
        <row r="1073">
          <cell r="G1073">
            <v>0</v>
          </cell>
        </row>
        <row r="1074">
          <cell r="G1074">
            <v>0</v>
          </cell>
        </row>
        <row r="1075">
          <cell r="G1075">
            <v>0</v>
          </cell>
        </row>
        <row r="1076">
          <cell r="G1076">
            <v>0</v>
          </cell>
        </row>
        <row r="1077">
          <cell r="G1077">
            <v>0</v>
          </cell>
        </row>
        <row r="1078">
          <cell r="G1078">
            <v>0</v>
          </cell>
        </row>
        <row r="1079">
          <cell r="G1079">
            <v>0</v>
          </cell>
        </row>
        <row r="1080">
          <cell r="G1080">
            <v>0</v>
          </cell>
        </row>
        <row r="1081">
          <cell r="G1081">
            <v>0</v>
          </cell>
        </row>
        <row r="1082">
          <cell r="G1082">
            <v>0</v>
          </cell>
        </row>
        <row r="1083">
          <cell r="G1083">
            <v>0</v>
          </cell>
        </row>
        <row r="1084">
          <cell r="G1084">
            <v>0</v>
          </cell>
        </row>
        <row r="1085">
          <cell r="G1085">
            <v>0</v>
          </cell>
        </row>
        <row r="1086">
          <cell r="G1086">
            <v>0</v>
          </cell>
        </row>
        <row r="1087">
          <cell r="G1087">
            <v>0</v>
          </cell>
        </row>
        <row r="1088">
          <cell r="G1088">
            <v>0</v>
          </cell>
        </row>
        <row r="1089">
          <cell r="G1089">
            <v>0</v>
          </cell>
        </row>
        <row r="1090">
          <cell r="G1090">
            <v>0</v>
          </cell>
        </row>
        <row r="1091">
          <cell r="G1091">
            <v>0</v>
          </cell>
        </row>
        <row r="1092">
          <cell r="G1092">
            <v>0</v>
          </cell>
        </row>
        <row r="1093">
          <cell r="G1093">
            <v>0</v>
          </cell>
        </row>
        <row r="1094">
          <cell r="G1094">
            <v>0</v>
          </cell>
        </row>
        <row r="1095">
          <cell r="G1095">
            <v>0</v>
          </cell>
        </row>
        <row r="1096">
          <cell r="G1096">
            <v>0</v>
          </cell>
        </row>
        <row r="1097">
          <cell r="G1097">
            <v>0</v>
          </cell>
        </row>
        <row r="1098">
          <cell r="G1098">
            <v>0</v>
          </cell>
        </row>
        <row r="1099">
          <cell r="G1099">
            <v>0</v>
          </cell>
        </row>
        <row r="1100">
          <cell r="G1100">
            <v>0</v>
          </cell>
        </row>
        <row r="1101">
          <cell r="G1101">
            <v>0</v>
          </cell>
        </row>
        <row r="1102">
          <cell r="G1102">
            <v>0</v>
          </cell>
        </row>
        <row r="1103">
          <cell r="G1103">
            <v>0</v>
          </cell>
        </row>
        <row r="1104">
          <cell r="G1104">
            <v>0</v>
          </cell>
        </row>
        <row r="1105">
          <cell r="G1105">
            <v>0</v>
          </cell>
        </row>
        <row r="1106">
          <cell r="G1106">
            <v>0</v>
          </cell>
        </row>
        <row r="1107">
          <cell r="G1107">
            <v>0</v>
          </cell>
        </row>
        <row r="1108">
          <cell r="G1108">
            <v>0</v>
          </cell>
        </row>
        <row r="1109">
          <cell r="G1109">
            <v>0</v>
          </cell>
        </row>
        <row r="1110">
          <cell r="G1110">
            <v>0</v>
          </cell>
        </row>
        <row r="1111">
          <cell r="G1111">
            <v>0</v>
          </cell>
        </row>
        <row r="1112">
          <cell r="G1112">
            <v>0</v>
          </cell>
        </row>
        <row r="1113">
          <cell r="G1113">
            <v>0</v>
          </cell>
        </row>
        <row r="1114">
          <cell r="G1114">
            <v>0</v>
          </cell>
        </row>
        <row r="1115">
          <cell r="G1115">
            <v>0</v>
          </cell>
        </row>
        <row r="1116">
          <cell r="G1116">
            <v>0</v>
          </cell>
        </row>
        <row r="1117">
          <cell r="G1117">
            <v>0</v>
          </cell>
        </row>
        <row r="1118">
          <cell r="G1118">
            <v>0</v>
          </cell>
        </row>
        <row r="1119">
          <cell r="G1119">
            <v>0</v>
          </cell>
        </row>
        <row r="1120">
          <cell r="G1120">
            <v>0</v>
          </cell>
        </row>
        <row r="1121">
          <cell r="G1121">
            <v>0</v>
          </cell>
        </row>
        <row r="1122">
          <cell r="G1122">
            <v>0</v>
          </cell>
        </row>
        <row r="1123">
          <cell r="G1123">
            <v>0</v>
          </cell>
        </row>
        <row r="1124">
          <cell r="G1124">
            <v>0</v>
          </cell>
        </row>
        <row r="1125">
          <cell r="G1125">
            <v>0</v>
          </cell>
        </row>
        <row r="1126">
          <cell r="G1126">
            <v>0</v>
          </cell>
        </row>
        <row r="1127">
          <cell r="G1127">
            <v>0</v>
          </cell>
        </row>
        <row r="1128">
          <cell r="G1128">
            <v>0</v>
          </cell>
        </row>
        <row r="1129">
          <cell r="G1129">
            <v>0</v>
          </cell>
        </row>
        <row r="1130">
          <cell r="G1130">
            <v>0</v>
          </cell>
        </row>
        <row r="1131">
          <cell r="G1131">
            <v>0</v>
          </cell>
        </row>
        <row r="1132">
          <cell r="G1132">
            <v>0</v>
          </cell>
        </row>
        <row r="1133">
          <cell r="G1133">
            <v>0</v>
          </cell>
        </row>
        <row r="1134">
          <cell r="G1134">
            <v>0</v>
          </cell>
        </row>
        <row r="1135">
          <cell r="G1135">
            <v>0</v>
          </cell>
        </row>
        <row r="1136">
          <cell r="G1136">
            <v>0</v>
          </cell>
        </row>
        <row r="1137">
          <cell r="G1137">
            <v>0</v>
          </cell>
        </row>
        <row r="1138">
          <cell r="G1138">
            <v>0</v>
          </cell>
        </row>
        <row r="1139">
          <cell r="G1139">
            <v>0</v>
          </cell>
        </row>
        <row r="1140">
          <cell r="G1140">
            <v>0</v>
          </cell>
        </row>
        <row r="1141">
          <cell r="G1141">
            <v>0</v>
          </cell>
        </row>
        <row r="1142">
          <cell r="G1142">
            <v>0</v>
          </cell>
        </row>
        <row r="1143">
          <cell r="G1143">
            <v>0</v>
          </cell>
        </row>
        <row r="1144">
          <cell r="G1144">
            <v>0</v>
          </cell>
        </row>
        <row r="1145">
          <cell r="G1145">
            <v>0</v>
          </cell>
        </row>
        <row r="1146">
          <cell r="G1146">
            <v>0</v>
          </cell>
        </row>
        <row r="1147">
          <cell r="G1147">
            <v>0</v>
          </cell>
        </row>
        <row r="1148">
          <cell r="G1148">
            <v>0</v>
          </cell>
        </row>
        <row r="1149">
          <cell r="G1149">
            <v>0</v>
          </cell>
        </row>
        <row r="1150">
          <cell r="G1150">
            <v>0</v>
          </cell>
        </row>
        <row r="1151">
          <cell r="G1151">
            <v>0</v>
          </cell>
        </row>
        <row r="1152">
          <cell r="G1152">
            <v>0</v>
          </cell>
        </row>
        <row r="1153">
          <cell r="G1153">
            <v>0</v>
          </cell>
        </row>
        <row r="1154">
          <cell r="G1154">
            <v>0</v>
          </cell>
        </row>
        <row r="1155">
          <cell r="G1155">
            <v>0</v>
          </cell>
        </row>
        <row r="1156">
          <cell r="G1156">
            <v>0</v>
          </cell>
        </row>
        <row r="1157">
          <cell r="G1157">
            <v>0</v>
          </cell>
        </row>
        <row r="1158">
          <cell r="G1158">
            <v>0</v>
          </cell>
        </row>
        <row r="1159">
          <cell r="G1159">
            <v>0</v>
          </cell>
        </row>
        <row r="1160">
          <cell r="G1160">
            <v>0</v>
          </cell>
        </row>
        <row r="1161">
          <cell r="G1161">
            <v>0</v>
          </cell>
        </row>
        <row r="1162">
          <cell r="G1162">
            <v>0</v>
          </cell>
        </row>
        <row r="1163">
          <cell r="G1163">
            <v>0</v>
          </cell>
        </row>
        <row r="1164">
          <cell r="G1164">
            <v>0</v>
          </cell>
        </row>
        <row r="1165">
          <cell r="G1165">
            <v>0</v>
          </cell>
        </row>
        <row r="1166">
          <cell r="G1166">
            <v>0</v>
          </cell>
        </row>
        <row r="1167">
          <cell r="G1167">
            <v>0</v>
          </cell>
        </row>
        <row r="1168">
          <cell r="G1168">
            <v>0</v>
          </cell>
        </row>
        <row r="1169">
          <cell r="G1169">
            <v>0</v>
          </cell>
        </row>
        <row r="1170">
          <cell r="G1170">
            <v>0</v>
          </cell>
        </row>
        <row r="1171">
          <cell r="G1171">
            <v>0</v>
          </cell>
        </row>
        <row r="1172">
          <cell r="G1172">
            <v>0</v>
          </cell>
        </row>
        <row r="1173">
          <cell r="G1173">
            <v>0</v>
          </cell>
        </row>
        <row r="1174">
          <cell r="G1174">
            <v>0</v>
          </cell>
        </row>
        <row r="1175">
          <cell r="G1175">
            <v>0</v>
          </cell>
        </row>
        <row r="1176">
          <cell r="G1176">
            <v>0</v>
          </cell>
        </row>
        <row r="1177">
          <cell r="G1177">
            <v>0</v>
          </cell>
        </row>
        <row r="1178">
          <cell r="G1178">
            <v>0</v>
          </cell>
        </row>
        <row r="1179">
          <cell r="G1179">
            <v>0</v>
          </cell>
        </row>
        <row r="1180">
          <cell r="G1180">
            <v>0</v>
          </cell>
        </row>
        <row r="1181">
          <cell r="G1181">
            <v>0</v>
          </cell>
        </row>
        <row r="1182">
          <cell r="G1182">
            <v>0</v>
          </cell>
        </row>
        <row r="1183">
          <cell r="G1183">
            <v>0</v>
          </cell>
        </row>
        <row r="1184">
          <cell r="G1184">
            <v>0</v>
          </cell>
        </row>
        <row r="1185">
          <cell r="G1185">
            <v>0</v>
          </cell>
        </row>
        <row r="1186">
          <cell r="G1186">
            <v>0</v>
          </cell>
        </row>
        <row r="1187">
          <cell r="G1187">
            <v>0</v>
          </cell>
        </row>
        <row r="1188">
          <cell r="G1188">
            <v>0</v>
          </cell>
        </row>
        <row r="1189">
          <cell r="G1189">
            <v>0</v>
          </cell>
        </row>
        <row r="1190">
          <cell r="G1190">
            <v>0</v>
          </cell>
        </row>
        <row r="1191">
          <cell r="G1191">
            <v>0</v>
          </cell>
        </row>
        <row r="1192">
          <cell r="G1192">
            <v>0</v>
          </cell>
        </row>
        <row r="1193">
          <cell r="G1193">
            <v>0</v>
          </cell>
        </row>
        <row r="1194">
          <cell r="G1194">
            <v>0</v>
          </cell>
        </row>
        <row r="1195">
          <cell r="G1195">
            <v>0</v>
          </cell>
        </row>
        <row r="1196">
          <cell r="G1196">
            <v>0</v>
          </cell>
        </row>
        <row r="1197">
          <cell r="G1197">
            <v>0</v>
          </cell>
        </row>
        <row r="1198">
          <cell r="G1198">
            <v>0</v>
          </cell>
        </row>
        <row r="1199">
          <cell r="G1199">
            <v>0</v>
          </cell>
        </row>
        <row r="1200">
          <cell r="G1200">
            <v>0</v>
          </cell>
        </row>
        <row r="1201">
          <cell r="G1201">
            <v>0</v>
          </cell>
        </row>
        <row r="1202">
          <cell r="G1202">
            <v>0</v>
          </cell>
        </row>
        <row r="1203">
          <cell r="G1203">
            <v>0</v>
          </cell>
        </row>
        <row r="1204">
          <cell r="G1204">
            <v>0</v>
          </cell>
        </row>
        <row r="1205">
          <cell r="G1205">
            <v>0</v>
          </cell>
        </row>
        <row r="1206">
          <cell r="G1206">
            <v>0</v>
          </cell>
        </row>
        <row r="1207">
          <cell r="G1207">
            <v>0</v>
          </cell>
        </row>
        <row r="1208">
          <cell r="G1208">
            <v>0</v>
          </cell>
        </row>
        <row r="1209">
          <cell r="G1209">
            <v>0</v>
          </cell>
        </row>
        <row r="1210">
          <cell r="G1210">
            <v>0</v>
          </cell>
        </row>
        <row r="1211">
          <cell r="G1211">
            <v>0</v>
          </cell>
        </row>
        <row r="1212">
          <cell r="G1212">
            <v>0</v>
          </cell>
        </row>
        <row r="1213">
          <cell r="G1213">
            <v>0</v>
          </cell>
        </row>
        <row r="1214">
          <cell r="G1214">
            <v>0</v>
          </cell>
        </row>
        <row r="1215">
          <cell r="G1215">
            <v>0</v>
          </cell>
        </row>
        <row r="1216">
          <cell r="G1216">
            <v>0</v>
          </cell>
        </row>
        <row r="1217">
          <cell r="G1217">
            <v>0</v>
          </cell>
        </row>
        <row r="1218">
          <cell r="G1218">
            <v>0</v>
          </cell>
        </row>
        <row r="1219">
          <cell r="G1219">
            <v>0</v>
          </cell>
        </row>
        <row r="1220">
          <cell r="G1220">
            <v>0</v>
          </cell>
        </row>
        <row r="1221">
          <cell r="G1221">
            <v>0</v>
          </cell>
        </row>
        <row r="1222">
          <cell r="G1222">
            <v>0</v>
          </cell>
        </row>
        <row r="1223">
          <cell r="G1223">
            <v>0</v>
          </cell>
        </row>
        <row r="1224">
          <cell r="G1224">
            <v>0</v>
          </cell>
        </row>
        <row r="1225">
          <cell r="G1225">
            <v>0</v>
          </cell>
        </row>
        <row r="1226">
          <cell r="G1226">
            <v>0</v>
          </cell>
        </row>
        <row r="1227">
          <cell r="G1227">
            <v>0</v>
          </cell>
        </row>
        <row r="1228">
          <cell r="G1228">
            <v>0</v>
          </cell>
        </row>
        <row r="1229">
          <cell r="G1229">
            <v>0</v>
          </cell>
        </row>
        <row r="1230">
          <cell r="G1230">
            <v>0</v>
          </cell>
        </row>
        <row r="1231">
          <cell r="G1231">
            <v>0</v>
          </cell>
        </row>
        <row r="1232">
          <cell r="G1232">
            <v>0</v>
          </cell>
        </row>
        <row r="1233">
          <cell r="G1233">
            <v>0</v>
          </cell>
        </row>
        <row r="1234">
          <cell r="G1234">
            <v>0</v>
          </cell>
        </row>
        <row r="1235">
          <cell r="G1235">
            <v>0</v>
          </cell>
        </row>
        <row r="1236">
          <cell r="G1236">
            <v>0</v>
          </cell>
        </row>
        <row r="1237">
          <cell r="G1237">
            <v>0</v>
          </cell>
        </row>
        <row r="1238">
          <cell r="G1238">
            <v>0</v>
          </cell>
        </row>
        <row r="1239">
          <cell r="G1239">
            <v>0</v>
          </cell>
        </row>
        <row r="1240">
          <cell r="G1240">
            <v>0</v>
          </cell>
        </row>
        <row r="1241">
          <cell r="G1241">
            <v>0</v>
          </cell>
        </row>
        <row r="1242">
          <cell r="G1242">
            <v>0</v>
          </cell>
        </row>
        <row r="1243">
          <cell r="G1243">
            <v>0</v>
          </cell>
        </row>
        <row r="1244">
          <cell r="G1244">
            <v>0</v>
          </cell>
        </row>
        <row r="1245">
          <cell r="G1245">
            <v>0</v>
          </cell>
        </row>
        <row r="1246">
          <cell r="G1246">
            <v>0</v>
          </cell>
        </row>
        <row r="1247">
          <cell r="G1247">
            <v>0</v>
          </cell>
        </row>
        <row r="1248">
          <cell r="G1248">
            <v>0</v>
          </cell>
        </row>
        <row r="1249">
          <cell r="G1249">
            <v>0</v>
          </cell>
        </row>
        <row r="1250">
          <cell r="G1250">
            <v>0</v>
          </cell>
        </row>
        <row r="1251">
          <cell r="G1251">
            <v>0</v>
          </cell>
        </row>
        <row r="1252">
          <cell r="G1252">
            <v>0</v>
          </cell>
        </row>
        <row r="1253">
          <cell r="G1253">
            <v>0</v>
          </cell>
        </row>
        <row r="1254">
          <cell r="G1254">
            <v>0</v>
          </cell>
        </row>
        <row r="1255">
          <cell r="G1255">
            <v>0</v>
          </cell>
        </row>
        <row r="1256">
          <cell r="G1256">
            <v>0</v>
          </cell>
        </row>
        <row r="1257">
          <cell r="G1257">
            <v>0</v>
          </cell>
        </row>
        <row r="1258">
          <cell r="G1258">
            <v>0</v>
          </cell>
        </row>
        <row r="1259">
          <cell r="G1259">
            <v>0</v>
          </cell>
        </row>
        <row r="1260">
          <cell r="G1260">
            <v>0</v>
          </cell>
        </row>
        <row r="1261">
          <cell r="G1261">
            <v>0</v>
          </cell>
        </row>
        <row r="1262">
          <cell r="G1262">
            <v>0</v>
          </cell>
        </row>
        <row r="1263">
          <cell r="G1263">
            <v>0</v>
          </cell>
        </row>
        <row r="1264">
          <cell r="G1264">
            <v>0</v>
          </cell>
        </row>
        <row r="1265">
          <cell r="G1265">
            <v>0</v>
          </cell>
        </row>
        <row r="1266">
          <cell r="G1266">
            <v>0</v>
          </cell>
        </row>
        <row r="1267">
          <cell r="G1267">
            <v>0</v>
          </cell>
        </row>
        <row r="1268">
          <cell r="G1268">
            <v>0</v>
          </cell>
        </row>
        <row r="1269">
          <cell r="G1269">
            <v>0</v>
          </cell>
        </row>
        <row r="1270">
          <cell r="G1270">
            <v>0</v>
          </cell>
        </row>
        <row r="1271">
          <cell r="G1271">
            <v>0</v>
          </cell>
        </row>
        <row r="1272">
          <cell r="G1272">
            <v>0</v>
          </cell>
        </row>
        <row r="1273">
          <cell r="G1273">
            <v>0</v>
          </cell>
        </row>
        <row r="1274">
          <cell r="G1274">
            <v>0</v>
          </cell>
        </row>
        <row r="1275">
          <cell r="G1275">
            <v>0</v>
          </cell>
        </row>
        <row r="1276">
          <cell r="G1276">
            <v>0</v>
          </cell>
        </row>
        <row r="1277">
          <cell r="G1277">
            <v>0</v>
          </cell>
        </row>
        <row r="1278">
          <cell r="G1278">
            <v>0</v>
          </cell>
        </row>
        <row r="1279">
          <cell r="G1279">
            <v>0</v>
          </cell>
        </row>
        <row r="1280">
          <cell r="G1280">
            <v>0</v>
          </cell>
        </row>
        <row r="1281">
          <cell r="G1281">
            <v>0</v>
          </cell>
        </row>
        <row r="1282">
          <cell r="G1282">
            <v>0</v>
          </cell>
        </row>
        <row r="1283">
          <cell r="G1283">
            <v>0</v>
          </cell>
        </row>
        <row r="1284">
          <cell r="G1284">
            <v>0</v>
          </cell>
        </row>
        <row r="1285">
          <cell r="G1285">
            <v>0</v>
          </cell>
        </row>
        <row r="1286">
          <cell r="G1286">
            <v>0</v>
          </cell>
        </row>
        <row r="1287">
          <cell r="G1287">
            <v>0</v>
          </cell>
        </row>
        <row r="1288">
          <cell r="G1288">
            <v>0</v>
          </cell>
        </row>
        <row r="1289">
          <cell r="G1289">
            <v>0</v>
          </cell>
        </row>
        <row r="1290">
          <cell r="G1290">
            <v>0</v>
          </cell>
        </row>
        <row r="1291">
          <cell r="G1291">
            <v>0</v>
          </cell>
        </row>
        <row r="1292">
          <cell r="G1292">
            <v>0</v>
          </cell>
        </row>
        <row r="1293">
          <cell r="G1293">
            <v>0</v>
          </cell>
        </row>
        <row r="1294">
          <cell r="G1294">
            <v>0</v>
          </cell>
        </row>
        <row r="1295">
          <cell r="G1295">
            <v>0</v>
          </cell>
        </row>
        <row r="1296">
          <cell r="G1296">
            <v>0</v>
          </cell>
        </row>
        <row r="1297">
          <cell r="G1297">
            <v>0</v>
          </cell>
        </row>
        <row r="1298">
          <cell r="G1298">
            <v>0</v>
          </cell>
        </row>
        <row r="1299">
          <cell r="G1299">
            <v>0</v>
          </cell>
        </row>
        <row r="1300">
          <cell r="G1300">
            <v>0</v>
          </cell>
        </row>
        <row r="1301">
          <cell r="G1301">
            <v>0</v>
          </cell>
        </row>
        <row r="1302">
          <cell r="G1302">
            <v>0</v>
          </cell>
        </row>
        <row r="1303">
          <cell r="G1303">
            <v>0</v>
          </cell>
        </row>
        <row r="1304">
          <cell r="G1304">
            <v>0</v>
          </cell>
        </row>
        <row r="1305">
          <cell r="G1305">
            <v>0</v>
          </cell>
        </row>
        <row r="1306">
          <cell r="G1306">
            <v>0</v>
          </cell>
        </row>
        <row r="1307">
          <cell r="G1307">
            <v>0</v>
          </cell>
        </row>
        <row r="1308">
          <cell r="G1308">
            <v>0</v>
          </cell>
        </row>
        <row r="1309">
          <cell r="G1309">
            <v>0</v>
          </cell>
        </row>
        <row r="1310">
          <cell r="G1310">
            <v>0</v>
          </cell>
        </row>
        <row r="1311">
          <cell r="G1311">
            <v>0</v>
          </cell>
        </row>
        <row r="1312">
          <cell r="G1312">
            <v>0</v>
          </cell>
        </row>
        <row r="1313">
          <cell r="G1313">
            <v>0</v>
          </cell>
        </row>
        <row r="1314">
          <cell r="G1314">
            <v>0</v>
          </cell>
        </row>
        <row r="1315">
          <cell r="G1315">
            <v>0</v>
          </cell>
        </row>
        <row r="1316">
          <cell r="G1316">
            <v>0</v>
          </cell>
        </row>
        <row r="1317">
          <cell r="G1317">
            <v>0</v>
          </cell>
        </row>
        <row r="1318">
          <cell r="G1318">
            <v>0</v>
          </cell>
        </row>
        <row r="1319">
          <cell r="G1319">
            <v>0</v>
          </cell>
        </row>
        <row r="1320">
          <cell r="G1320">
            <v>0</v>
          </cell>
        </row>
        <row r="1321">
          <cell r="G1321">
            <v>0</v>
          </cell>
        </row>
        <row r="1322">
          <cell r="G1322">
            <v>0</v>
          </cell>
        </row>
        <row r="1323">
          <cell r="G1323">
            <v>0</v>
          </cell>
        </row>
        <row r="1324">
          <cell r="G1324">
            <v>0</v>
          </cell>
        </row>
        <row r="1325">
          <cell r="G1325">
            <v>0</v>
          </cell>
        </row>
        <row r="1326">
          <cell r="G1326">
            <v>0</v>
          </cell>
        </row>
        <row r="1327">
          <cell r="G1327">
            <v>0</v>
          </cell>
        </row>
        <row r="1328">
          <cell r="G1328">
            <v>0</v>
          </cell>
        </row>
        <row r="1329">
          <cell r="G1329">
            <v>0</v>
          </cell>
        </row>
        <row r="1330">
          <cell r="G1330">
            <v>0</v>
          </cell>
        </row>
        <row r="1331">
          <cell r="G1331">
            <v>0</v>
          </cell>
        </row>
        <row r="1332">
          <cell r="G1332">
            <v>0</v>
          </cell>
        </row>
        <row r="1333">
          <cell r="G1333">
            <v>0</v>
          </cell>
        </row>
        <row r="1334">
          <cell r="G1334">
            <v>0</v>
          </cell>
        </row>
        <row r="1335">
          <cell r="G1335">
            <v>0</v>
          </cell>
        </row>
        <row r="1336">
          <cell r="G1336">
            <v>0</v>
          </cell>
        </row>
        <row r="1337">
          <cell r="G1337">
            <v>0</v>
          </cell>
        </row>
        <row r="1338">
          <cell r="G1338">
            <v>0</v>
          </cell>
        </row>
        <row r="1339">
          <cell r="G1339">
            <v>0</v>
          </cell>
        </row>
        <row r="1340">
          <cell r="G1340">
            <v>0</v>
          </cell>
        </row>
        <row r="1341">
          <cell r="G1341">
            <v>0</v>
          </cell>
        </row>
        <row r="1342">
          <cell r="G1342">
            <v>0</v>
          </cell>
        </row>
        <row r="1343">
          <cell r="G1343">
            <v>0</v>
          </cell>
        </row>
        <row r="1344">
          <cell r="G1344">
            <v>0</v>
          </cell>
        </row>
        <row r="1345">
          <cell r="G1345">
            <v>0</v>
          </cell>
        </row>
        <row r="1346">
          <cell r="G1346">
            <v>0</v>
          </cell>
        </row>
        <row r="1347">
          <cell r="G1347">
            <v>0</v>
          </cell>
        </row>
        <row r="1348">
          <cell r="G1348">
            <v>0</v>
          </cell>
        </row>
        <row r="1349">
          <cell r="G1349">
            <v>0</v>
          </cell>
        </row>
        <row r="1350">
          <cell r="G1350">
            <v>0</v>
          </cell>
        </row>
        <row r="1351">
          <cell r="G1351">
            <v>0</v>
          </cell>
        </row>
        <row r="1352">
          <cell r="G1352">
            <v>0</v>
          </cell>
        </row>
        <row r="1353">
          <cell r="G1353">
            <v>0</v>
          </cell>
        </row>
        <row r="1354">
          <cell r="G1354">
            <v>0</v>
          </cell>
        </row>
        <row r="1355">
          <cell r="G1355">
            <v>0</v>
          </cell>
        </row>
        <row r="1356">
          <cell r="G1356">
            <v>0</v>
          </cell>
        </row>
        <row r="1357">
          <cell r="G1357">
            <v>0</v>
          </cell>
        </row>
        <row r="1358">
          <cell r="G1358">
            <v>0</v>
          </cell>
        </row>
        <row r="1359">
          <cell r="G1359">
            <v>0</v>
          </cell>
        </row>
        <row r="1360">
          <cell r="G1360">
            <v>0</v>
          </cell>
        </row>
        <row r="1361">
          <cell r="G1361">
            <v>0</v>
          </cell>
        </row>
        <row r="1362">
          <cell r="G1362">
            <v>0</v>
          </cell>
        </row>
        <row r="1363">
          <cell r="G1363">
            <v>0</v>
          </cell>
        </row>
        <row r="1364">
          <cell r="G1364">
            <v>0</v>
          </cell>
        </row>
        <row r="1365">
          <cell r="G1365">
            <v>0</v>
          </cell>
        </row>
        <row r="1366">
          <cell r="G1366">
            <v>0</v>
          </cell>
        </row>
        <row r="1367">
          <cell r="G1367">
            <v>0</v>
          </cell>
        </row>
        <row r="1368">
          <cell r="G1368">
            <v>0</v>
          </cell>
        </row>
        <row r="1369">
          <cell r="G1369">
            <v>0</v>
          </cell>
        </row>
        <row r="1370">
          <cell r="G1370">
            <v>0</v>
          </cell>
        </row>
        <row r="1371">
          <cell r="G1371">
            <v>0</v>
          </cell>
        </row>
        <row r="1372">
          <cell r="G1372">
            <v>0</v>
          </cell>
        </row>
        <row r="1373">
          <cell r="G1373">
            <v>0</v>
          </cell>
        </row>
        <row r="1374">
          <cell r="G1374">
            <v>0</v>
          </cell>
        </row>
        <row r="1375">
          <cell r="G1375">
            <v>0</v>
          </cell>
        </row>
        <row r="1376">
          <cell r="G1376">
            <v>0</v>
          </cell>
        </row>
        <row r="1377">
          <cell r="G1377">
            <v>0</v>
          </cell>
        </row>
        <row r="1378">
          <cell r="G1378">
            <v>0</v>
          </cell>
        </row>
        <row r="1379">
          <cell r="G1379">
            <v>0</v>
          </cell>
        </row>
        <row r="1380">
          <cell r="G1380">
            <v>0</v>
          </cell>
        </row>
        <row r="1381">
          <cell r="G1381">
            <v>0</v>
          </cell>
        </row>
        <row r="1382">
          <cell r="G1382">
            <v>0</v>
          </cell>
        </row>
        <row r="1383">
          <cell r="G1383">
            <v>0</v>
          </cell>
        </row>
        <row r="1384">
          <cell r="G1384">
            <v>0</v>
          </cell>
        </row>
        <row r="1385">
          <cell r="G1385">
            <v>0</v>
          </cell>
        </row>
        <row r="1386">
          <cell r="G1386">
            <v>0</v>
          </cell>
        </row>
        <row r="1387">
          <cell r="G1387">
            <v>0</v>
          </cell>
        </row>
        <row r="1388">
          <cell r="G1388">
            <v>0</v>
          </cell>
        </row>
        <row r="1389">
          <cell r="G1389">
            <v>0</v>
          </cell>
        </row>
        <row r="1390">
          <cell r="G1390">
            <v>0</v>
          </cell>
        </row>
        <row r="1391">
          <cell r="G1391">
            <v>0</v>
          </cell>
        </row>
        <row r="1392">
          <cell r="G1392">
            <v>0</v>
          </cell>
        </row>
        <row r="1393">
          <cell r="G1393">
            <v>0</v>
          </cell>
        </row>
        <row r="1394">
          <cell r="G1394">
            <v>0</v>
          </cell>
        </row>
        <row r="1395">
          <cell r="G1395">
            <v>0</v>
          </cell>
        </row>
        <row r="1396">
          <cell r="G1396">
            <v>0</v>
          </cell>
        </row>
        <row r="1397">
          <cell r="G1397">
            <v>0</v>
          </cell>
        </row>
        <row r="1398">
          <cell r="G1398">
            <v>0</v>
          </cell>
        </row>
        <row r="1399">
          <cell r="G1399">
            <v>0</v>
          </cell>
        </row>
        <row r="1400">
          <cell r="G1400">
            <v>0</v>
          </cell>
        </row>
        <row r="1401">
          <cell r="G1401">
            <v>0</v>
          </cell>
        </row>
        <row r="1402">
          <cell r="G1402">
            <v>0</v>
          </cell>
        </row>
        <row r="1403">
          <cell r="G1403">
            <v>0</v>
          </cell>
        </row>
        <row r="1404">
          <cell r="G1404">
            <v>0</v>
          </cell>
        </row>
        <row r="1405">
          <cell r="G1405">
            <v>0</v>
          </cell>
        </row>
        <row r="1406">
          <cell r="G1406">
            <v>0</v>
          </cell>
        </row>
        <row r="1407">
          <cell r="G1407">
            <v>0</v>
          </cell>
        </row>
        <row r="1408">
          <cell r="G1408">
            <v>0</v>
          </cell>
        </row>
        <row r="1409">
          <cell r="G1409">
            <v>0</v>
          </cell>
        </row>
        <row r="1410">
          <cell r="G1410">
            <v>0</v>
          </cell>
        </row>
        <row r="1411">
          <cell r="G1411">
            <v>0</v>
          </cell>
        </row>
        <row r="1412">
          <cell r="G1412">
            <v>0</v>
          </cell>
        </row>
        <row r="1413">
          <cell r="G1413">
            <v>0</v>
          </cell>
        </row>
        <row r="1414">
          <cell r="G1414">
            <v>0</v>
          </cell>
        </row>
        <row r="1415">
          <cell r="G1415">
            <v>0</v>
          </cell>
        </row>
        <row r="1416">
          <cell r="G1416">
            <v>0</v>
          </cell>
        </row>
        <row r="1417">
          <cell r="G1417">
            <v>0</v>
          </cell>
        </row>
        <row r="1418">
          <cell r="G1418">
            <v>0</v>
          </cell>
        </row>
        <row r="1419">
          <cell r="G1419">
            <v>0</v>
          </cell>
        </row>
        <row r="1420">
          <cell r="G1420">
            <v>0</v>
          </cell>
        </row>
        <row r="1421">
          <cell r="G1421">
            <v>0</v>
          </cell>
        </row>
        <row r="1422">
          <cell r="G1422">
            <v>0</v>
          </cell>
        </row>
        <row r="1423">
          <cell r="G1423">
            <v>0</v>
          </cell>
        </row>
        <row r="1424">
          <cell r="G1424">
            <v>0</v>
          </cell>
        </row>
        <row r="1425">
          <cell r="G1425">
            <v>0</v>
          </cell>
        </row>
        <row r="1426">
          <cell r="G1426">
            <v>0</v>
          </cell>
        </row>
        <row r="1427">
          <cell r="G1427">
            <v>0</v>
          </cell>
        </row>
        <row r="1428">
          <cell r="G1428">
            <v>0</v>
          </cell>
        </row>
        <row r="1429">
          <cell r="G1429">
            <v>0</v>
          </cell>
        </row>
        <row r="1430">
          <cell r="G1430">
            <v>0</v>
          </cell>
        </row>
        <row r="1431">
          <cell r="G1431">
            <v>0</v>
          </cell>
        </row>
        <row r="1432">
          <cell r="G1432">
            <v>0</v>
          </cell>
        </row>
        <row r="1433">
          <cell r="G1433">
            <v>0</v>
          </cell>
        </row>
        <row r="1434">
          <cell r="G1434">
            <v>0</v>
          </cell>
        </row>
        <row r="1435">
          <cell r="G1435">
            <v>0</v>
          </cell>
        </row>
        <row r="1436">
          <cell r="G1436">
            <v>0</v>
          </cell>
        </row>
        <row r="1437">
          <cell r="G1437">
            <v>0</v>
          </cell>
        </row>
        <row r="1438">
          <cell r="G1438">
            <v>0</v>
          </cell>
        </row>
        <row r="1439">
          <cell r="G1439">
            <v>0</v>
          </cell>
        </row>
        <row r="1440">
          <cell r="G1440">
            <v>0</v>
          </cell>
        </row>
        <row r="1441">
          <cell r="G1441">
            <v>0</v>
          </cell>
        </row>
        <row r="1442">
          <cell r="G1442">
            <v>0</v>
          </cell>
        </row>
        <row r="1443">
          <cell r="G1443">
            <v>0</v>
          </cell>
        </row>
        <row r="1444">
          <cell r="G1444">
            <v>0</v>
          </cell>
        </row>
        <row r="1445">
          <cell r="G1445">
            <v>0</v>
          </cell>
        </row>
        <row r="1446">
          <cell r="G1446">
            <v>0</v>
          </cell>
        </row>
        <row r="1447">
          <cell r="G1447">
            <v>0</v>
          </cell>
        </row>
        <row r="1448">
          <cell r="G1448">
            <v>0</v>
          </cell>
        </row>
        <row r="1449">
          <cell r="G1449">
            <v>0</v>
          </cell>
        </row>
        <row r="1450">
          <cell r="G1450">
            <v>0</v>
          </cell>
        </row>
        <row r="1451">
          <cell r="G1451">
            <v>0</v>
          </cell>
        </row>
        <row r="1452">
          <cell r="G1452">
            <v>0</v>
          </cell>
        </row>
        <row r="1453">
          <cell r="G1453">
            <v>0</v>
          </cell>
        </row>
        <row r="1454">
          <cell r="G1454">
            <v>0</v>
          </cell>
        </row>
        <row r="1455">
          <cell r="G1455">
            <v>0</v>
          </cell>
        </row>
        <row r="1456">
          <cell r="G1456">
            <v>0</v>
          </cell>
        </row>
        <row r="1457">
          <cell r="G1457">
            <v>0</v>
          </cell>
        </row>
        <row r="1458">
          <cell r="G1458">
            <v>0</v>
          </cell>
        </row>
        <row r="1459">
          <cell r="G1459">
            <v>0</v>
          </cell>
        </row>
        <row r="1460">
          <cell r="G1460">
            <v>0</v>
          </cell>
        </row>
        <row r="1461">
          <cell r="G1461">
            <v>0</v>
          </cell>
        </row>
        <row r="1462">
          <cell r="G1462">
            <v>0</v>
          </cell>
        </row>
        <row r="1463">
          <cell r="G1463">
            <v>0</v>
          </cell>
        </row>
        <row r="1464">
          <cell r="G1464">
            <v>0</v>
          </cell>
        </row>
        <row r="1465">
          <cell r="G1465">
            <v>0</v>
          </cell>
        </row>
        <row r="1466">
          <cell r="G1466">
            <v>0</v>
          </cell>
        </row>
        <row r="1467">
          <cell r="G1467">
            <v>0</v>
          </cell>
        </row>
        <row r="1468">
          <cell r="G1468">
            <v>0</v>
          </cell>
        </row>
        <row r="1469">
          <cell r="G1469">
            <v>0</v>
          </cell>
        </row>
        <row r="1470">
          <cell r="G1470">
            <v>0</v>
          </cell>
        </row>
        <row r="1471">
          <cell r="G1471">
            <v>0</v>
          </cell>
        </row>
        <row r="1472">
          <cell r="G1472">
            <v>0</v>
          </cell>
        </row>
        <row r="1473">
          <cell r="G1473">
            <v>0</v>
          </cell>
        </row>
        <row r="1474">
          <cell r="G1474">
            <v>0</v>
          </cell>
        </row>
        <row r="1475">
          <cell r="G1475">
            <v>0</v>
          </cell>
        </row>
        <row r="1476">
          <cell r="G1476">
            <v>0</v>
          </cell>
        </row>
        <row r="1477">
          <cell r="G1477">
            <v>0</v>
          </cell>
        </row>
        <row r="1478">
          <cell r="G1478">
            <v>0</v>
          </cell>
        </row>
        <row r="1479">
          <cell r="G1479">
            <v>0</v>
          </cell>
        </row>
        <row r="1480">
          <cell r="G1480">
            <v>0</v>
          </cell>
        </row>
        <row r="1481">
          <cell r="G1481">
            <v>0</v>
          </cell>
        </row>
        <row r="1482">
          <cell r="G1482">
            <v>0</v>
          </cell>
        </row>
        <row r="1483">
          <cell r="G1483">
            <v>0</v>
          </cell>
        </row>
        <row r="1484">
          <cell r="G1484">
            <v>0</v>
          </cell>
        </row>
        <row r="1485">
          <cell r="G1485">
            <v>0</v>
          </cell>
        </row>
        <row r="1486">
          <cell r="G1486">
            <v>0</v>
          </cell>
        </row>
        <row r="1487">
          <cell r="G1487">
            <v>0</v>
          </cell>
        </row>
        <row r="1488">
          <cell r="G1488">
            <v>0</v>
          </cell>
        </row>
        <row r="1489">
          <cell r="G1489">
            <v>0</v>
          </cell>
        </row>
        <row r="1490">
          <cell r="G1490">
            <v>0</v>
          </cell>
        </row>
        <row r="1491">
          <cell r="G1491">
            <v>0</v>
          </cell>
        </row>
        <row r="1492">
          <cell r="G1492">
            <v>0</v>
          </cell>
        </row>
        <row r="1493">
          <cell r="G1493">
            <v>0</v>
          </cell>
        </row>
        <row r="1494">
          <cell r="G1494">
            <v>0</v>
          </cell>
        </row>
        <row r="1495">
          <cell r="G1495">
            <v>0</v>
          </cell>
        </row>
        <row r="1496">
          <cell r="G1496">
            <v>0</v>
          </cell>
        </row>
        <row r="1497">
          <cell r="G1497">
            <v>0</v>
          </cell>
        </row>
        <row r="1498">
          <cell r="G1498">
            <v>0</v>
          </cell>
        </row>
        <row r="1499">
          <cell r="G1499">
            <v>0</v>
          </cell>
        </row>
        <row r="1500">
          <cell r="G1500">
            <v>0</v>
          </cell>
        </row>
        <row r="1501">
          <cell r="G1501">
            <v>0</v>
          </cell>
        </row>
        <row r="1502">
          <cell r="G1502">
            <v>0</v>
          </cell>
        </row>
        <row r="1503">
          <cell r="G1503">
            <v>0</v>
          </cell>
        </row>
        <row r="1504">
          <cell r="G1504">
            <v>0</v>
          </cell>
        </row>
        <row r="1505">
          <cell r="G1505">
            <v>0</v>
          </cell>
        </row>
        <row r="1506">
          <cell r="G1506">
            <v>0</v>
          </cell>
        </row>
        <row r="1507">
          <cell r="G1507">
            <v>0</v>
          </cell>
        </row>
        <row r="1508">
          <cell r="G1508">
            <v>0</v>
          </cell>
        </row>
        <row r="1509">
          <cell r="G1509">
            <v>0</v>
          </cell>
        </row>
        <row r="1510">
          <cell r="G1510">
            <v>0</v>
          </cell>
        </row>
        <row r="1511">
          <cell r="G1511">
            <v>0</v>
          </cell>
        </row>
        <row r="1512">
          <cell r="G1512">
            <v>0</v>
          </cell>
        </row>
        <row r="1513">
          <cell r="G1513">
            <v>0</v>
          </cell>
        </row>
        <row r="1514">
          <cell r="G1514">
            <v>0</v>
          </cell>
        </row>
        <row r="1515">
          <cell r="G1515">
            <v>0</v>
          </cell>
        </row>
        <row r="1516">
          <cell r="G1516">
            <v>0</v>
          </cell>
        </row>
        <row r="1517">
          <cell r="G1517">
            <v>0</v>
          </cell>
        </row>
        <row r="1518">
          <cell r="G1518">
            <v>0</v>
          </cell>
        </row>
        <row r="1519">
          <cell r="G1519">
            <v>0</v>
          </cell>
        </row>
        <row r="1520">
          <cell r="G1520">
            <v>0</v>
          </cell>
        </row>
        <row r="1521">
          <cell r="G1521">
            <v>0</v>
          </cell>
        </row>
        <row r="1522">
          <cell r="G1522">
            <v>0</v>
          </cell>
        </row>
        <row r="1523">
          <cell r="G1523">
            <v>0</v>
          </cell>
        </row>
        <row r="1524">
          <cell r="G1524">
            <v>0</v>
          </cell>
        </row>
        <row r="1525">
          <cell r="G1525">
            <v>0</v>
          </cell>
        </row>
        <row r="1526">
          <cell r="G1526">
            <v>0</v>
          </cell>
        </row>
        <row r="1527">
          <cell r="G1527">
            <v>0</v>
          </cell>
        </row>
        <row r="1528">
          <cell r="G1528">
            <v>0</v>
          </cell>
        </row>
        <row r="1529">
          <cell r="G1529">
            <v>0</v>
          </cell>
        </row>
        <row r="1530">
          <cell r="G1530">
            <v>0</v>
          </cell>
        </row>
        <row r="1531">
          <cell r="G1531">
            <v>0</v>
          </cell>
        </row>
        <row r="1532">
          <cell r="G1532">
            <v>0</v>
          </cell>
        </row>
        <row r="1533">
          <cell r="G1533">
            <v>0</v>
          </cell>
        </row>
        <row r="1534">
          <cell r="G1534">
            <v>0</v>
          </cell>
        </row>
        <row r="1535">
          <cell r="G1535">
            <v>0</v>
          </cell>
        </row>
        <row r="1536">
          <cell r="G153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zoomScale="130" zoomScaleNormal="130" workbookViewId="0">
      <selection activeCell="N6" sqref="N6"/>
    </sheetView>
  </sheetViews>
  <sheetFormatPr defaultRowHeight="12.75" x14ac:dyDescent="0.2"/>
  <cols>
    <col min="1" max="1" width="4.140625" style="35" customWidth="1"/>
    <col min="2" max="2" width="43.140625" style="35" customWidth="1"/>
    <col min="3" max="3" width="3.5703125" style="35" customWidth="1"/>
    <col min="4" max="4" width="2.28515625" style="35" customWidth="1"/>
    <col min="5" max="5" width="2.42578125" style="35" customWidth="1"/>
    <col min="6" max="6" width="5.85546875" style="35" customWidth="1"/>
    <col min="7" max="7" width="2.42578125" style="35" customWidth="1"/>
    <col min="8" max="8" width="4.7109375" style="35" customWidth="1"/>
    <col min="9" max="9" width="4.5703125" style="35" customWidth="1"/>
    <col min="10" max="10" width="12.28515625" style="35" customWidth="1"/>
    <col min="11" max="11" width="12.5703125" style="35" customWidth="1"/>
    <col min="12" max="12" width="12.42578125" style="35" customWidth="1"/>
    <col min="13" max="13" width="19.85546875" style="35" customWidth="1"/>
    <col min="14" max="14" width="18.42578125" style="35" customWidth="1"/>
    <col min="15" max="16384" width="9.140625" style="35"/>
  </cols>
  <sheetData>
    <row r="1" spans="1:15" ht="45" customHeight="1" x14ac:dyDescent="0.2">
      <c r="A1" s="43"/>
      <c r="B1" s="82" t="s">
        <v>191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5" ht="24.75" customHeight="1" x14ac:dyDescent="0.2">
      <c r="A2" s="43"/>
      <c r="B2" s="81" t="s">
        <v>186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5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4"/>
      <c r="L3" s="44" t="s">
        <v>58</v>
      </c>
    </row>
    <row r="4" spans="1:15" ht="12.75" customHeight="1" x14ac:dyDescent="0.2">
      <c r="A4" s="45"/>
      <c r="B4" s="83" t="s">
        <v>47</v>
      </c>
      <c r="C4" s="84" t="s">
        <v>48</v>
      </c>
      <c r="D4" s="84"/>
      <c r="E4" s="84"/>
      <c r="F4" s="84"/>
      <c r="G4" s="84"/>
      <c r="H4" s="84"/>
      <c r="I4" s="84"/>
      <c r="J4" s="80" t="s">
        <v>177</v>
      </c>
      <c r="K4" s="80" t="s">
        <v>178</v>
      </c>
      <c r="L4" s="80" t="s">
        <v>185</v>
      </c>
    </row>
    <row r="5" spans="1:15" ht="8.25" customHeight="1" x14ac:dyDescent="0.2">
      <c r="A5" s="46"/>
      <c r="B5" s="83"/>
      <c r="C5" s="84"/>
      <c r="D5" s="84"/>
      <c r="E5" s="84"/>
      <c r="F5" s="84"/>
      <c r="G5" s="84"/>
      <c r="H5" s="84"/>
      <c r="I5" s="84"/>
      <c r="J5" s="80"/>
      <c r="K5" s="80"/>
      <c r="L5" s="80"/>
    </row>
    <row r="6" spans="1:15" ht="133.5" customHeight="1" x14ac:dyDescent="0.2">
      <c r="A6" s="47" t="s">
        <v>141</v>
      </c>
      <c r="B6" s="83"/>
      <c r="C6" s="48" t="s">
        <v>49</v>
      </c>
      <c r="D6" s="48" t="s">
        <v>50</v>
      </c>
      <c r="E6" s="48" t="s">
        <v>51</v>
      </c>
      <c r="F6" s="49" t="s">
        <v>52</v>
      </c>
      <c r="G6" s="48" t="s">
        <v>53</v>
      </c>
      <c r="H6" s="48" t="s">
        <v>54</v>
      </c>
      <c r="I6" s="49" t="s">
        <v>55</v>
      </c>
      <c r="J6" s="80"/>
      <c r="K6" s="80"/>
      <c r="L6" s="80"/>
      <c r="M6" s="36"/>
      <c r="N6" s="37"/>
      <c r="O6" s="42"/>
    </row>
    <row r="7" spans="1:15" x14ac:dyDescent="0.2">
      <c r="A7" s="50">
        <v>1</v>
      </c>
      <c r="B7" s="51">
        <v>2</v>
      </c>
      <c r="C7" s="52" t="s">
        <v>101</v>
      </c>
      <c r="D7" s="52" t="s">
        <v>102</v>
      </c>
      <c r="E7" s="52" t="s">
        <v>103</v>
      </c>
      <c r="F7" s="53" t="s">
        <v>104</v>
      </c>
      <c r="G7" s="52" t="s">
        <v>105</v>
      </c>
      <c r="H7" s="52" t="s">
        <v>4</v>
      </c>
      <c r="I7" s="53" t="s">
        <v>142</v>
      </c>
      <c r="J7" s="54">
        <v>10</v>
      </c>
      <c r="K7" s="54">
        <v>11</v>
      </c>
      <c r="L7" s="54">
        <v>12</v>
      </c>
      <c r="M7" s="38"/>
    </row>
    <row r="8" spans="1:15" x14ac:dyDescent="0.2">
      <c r="A8" s="50">
        <v>1</v>
      </c>
      <c r="B8" s="55" t="s">
        <v>6</v>
      </c>
      <c r="C8" s="56" t="s">
        <v>88</v>
      </c>
      <c r="D8" s="56" t="s">
        <v>4</v>
      </c>
      <c r="E8" s="56" t="s">
        <v>5</v>
      </c>
      <c r="F8" s="56" t="s">
        <v>69</v>
      </c>
      <c r="G8" s="56" t="s">
        <v>68</v>
      </c>
      <c r="H8" s="56" t="s">
        <v>70</v>
      </c>
      <c r="I8" s="57" t="s">
        <v>88</v>
      </c>
      <c r="J8" s="58">
        <f>J9+J37</f>
        <v>13205902</v>
      </c>
      <c r="K8" s="58">
        <f>K9+K37</f>
        <v>10403445</v>
      </c>
      <c r="L8" s="58">
        <f>L9+L37</f>
        <v>9908945</v>
      </c>
    </row>
    <row r="9" spans="1:15" x14ac:dyDescent="0.2">
      <c r="A9" s="50">
        <v>2</v>
      </c>
      <c r="B9" s="59" t="s">
        <v>16</v>
      </c>
      <c r="C9" s="60" t="s">
        <v>88</v>
      </c>
      <c r="D9" s="60" t="s">
        <v>67</v>
      </c>
      <c r="E9" s="60" t="s">
        <v>68</v>
      </c>
      <c r="F9" s="60" t="s">
        <v>69</v>
      </c>
      <c r="G9" s="60" t="s">
        <v>68</v>
      </c>
      <c r="H9" s="60" t="s">
        <v>70</v>
      </c>
      <c r="I9" s="60" t="s">
        <v>88</v>
      </c>
      <c r="J9" s="61">
        <f>J10+J20+J26+J29+J13+J33+J35+N12+J18</f>
        <v>2666100</v>
      </c>
      <c r="K9" s="61">
        <f>K10+K20+K26+K29+K13+K33+K35+O12+K18</f>
        <v>2692500</v>
      </c>
      <c r="L9" s="61">
        <f t="shared" ref="L9" si="0">L10+L20+L26+L29+L13+L33+L35+P12+L18</f>
        <v>2720600</v>
      </c>
    </row>
    <row r="10" spans="1:15" x14ac:dyDescent="0.2">
      <c r="A10" s="50">
        <v>3</v>
      </c>
      <c r="B10" s="59" t="s">
        <v>17</v>
      </c>
      <c r="C10" s="60" t="s">
        <v>71</v>
      </c>
      <c r="D10" s="60" t="s">
        <v>67</v>
      </c>
      <c r="E10" s="60" t="s">
        <v>72</v>
      </c>
      <c r="F10" s="60" t="s">
        <v>69</v>
      </c>
      <c r="G10" s="60" t="s">
        <v>68</v>
      </c>
      <c r="H10" s="60" t="s">
        <v>70</v>
      </c>
      <c r="I10" s="60" t="s">
        <v>88</v>
      </c>
      <c r="J10" s="61">
        <f>J11</f>
        <v>600000</v>
      </c>
      <c r="K10" s="61">
        <v>600000</v>
      </c>
      <c r="L10" s="61">
        <v>600000</v>
      </c>
    </row>
    <row r="11" spans="1:15" x14ac:dyDescent="0.2">
      <c r="A11" s="50">
        <v>4</v>
      </c>
      <c r="B11" s="59" t="s">
        <v>18</v>
      </c>
      <c r="C11" s="60" t="s">
        <v>71</v>
      </c>
      <c r="D11" s="60" t="s">
        <v>67</v>
      </c>
      <c r="E11" s="60" t="s">
        <v>72</v>
      </c>
      <c r="F11" s="60" t="s">
        <v>95</v>
      </c>
      <c r="G11" s="60" t="s">
        <v>72</v>
      </c>
      <c r="H11" s="60" t="s">
        <v>70</v>
      </c>
      <c r="I11" s="60" t="s">
        <v>74</v>
      </c>
      <c r="J11" s="61">
        <f>J12</f>
        <v>600000</v>
      </c>
      <c r="K11" s="61">
        <f>K12</f>
        <v>600000</v>
      </c>
      <c r="L11" s="61">
        <v>600000</v>
      </c>
    </row>
    <row r="12" spans="1:15" ht="76.5" x14ac:dyDescent="0.2">
      <c r="A12" s="50">
        <v>5</v>
      </c>
      <c r="B12" s="62" t="s">
        <v>123</v>
      </c>
      <c r="C12" s="60" t="s">
        <v>71</v>
      </c>
      <c r="D12" s="60" t="s">
        <v>67</v>
      </c>
      <c r="E12" s="60" t="s">
        <v>72</v>
      </c>
      <c r="F12" s="60" t="s">
        <v>124</v>
      </c>
      <c r="G12" s="60" t="s">
        <v>72</v>
      </c>
      <c r="H12" s="60" t="s">
        <v>70</v>
      </c>
      <c r="I12" s="60" t="s">
        <v>74</v>
      </c>
      <c r="J12" s="61">
        <v>600000</v>
      </c>
      <c r="K12" s="61">
        <v>600000</v>
      </c>
      <c r="L12" s="61">
        <v>600000</v>
      </c>
    </row>
    <row r="13" spans="1:15" ht="25.5" x14ac:dyDescent="0.2">
      <c r="A13" s="50">
        <v>6</v>
      </c>
      <c r="B13" s="62" t="s">
        <v>106</v>
      </c>
      <c r="C13" s="60" t="s">
        <v>107</v>
      </c>
      <c r="D13" s="60" t="s">
        <v>67</v>
      </c>
      <c r="E13" s="60" t="s">
        <v>98</v>
      </c>
      <c r="F13" s="60" t="s">
        <v>108</v>
      </c>
      <c r="G13" s="60" t="s">
        <v>72</v>
      </c>
      <c r="H13" s="60" t="s">
        <v>70</v>
      </c>
      <c r="I13" s="60" t="s">
        <v>74</v>
      </c>
      <c r="J13" s="61">
        <f>SUM(J14:J17)</f>
        <v>456100</v>
      </c>
      <c r="K13" s="61">
        <f>SUM(K14:K17)</f>
        <v>482500</v>
      </c>
      <c r="L13" s="61">
        <f>SUM(L14:L17)</f>
        <v>510600</v>
      </c>
    </row>
    <row r="14" spans="1:15" ht="76.5" x14ac:dyDescent="0.2">
      <c r="A14" s="50">
        <v>7</v>
      </c>
      <c r="B14" s="62" t="s">
        <v>109</v>
      </c>
      <c r="C14" s="60" t="s">
        <v>107</v>
      </c>
      <c r="D14" s="60" t="s">
        <v>67</v>
      </c>
      <c r="E14" s="60" t="s">
        <v>98</v>
      </c>
      <c r="F14" s="60" t="s">
        <v>110</v>
      </c>
      <c r="G14" s="60" t="s">
        <v>72</v>
      </c>
      <c r="H14" s="60" t="s">
        <v>70</v>
      </c>
      <c r="I14" s="60" t="s">
        <v>74</v>
      </c>
      <c r="J14" s="61">
        <v>216000</v>
      </c>
      <c r="K14" s="61">
        <v>230200</v>
      </c>
      <c r="L14" s="61">
        <v>244200</v>
      </c>
    </row>
    <row r="15" spans="1:15" ht="89.25" x14ac:dyDescent="0.2">
      <c r="A15" s="50">
        <v>8</v>
      </c>
      <c r="B15" s="62" t="s">
        <v>111</v>
      </c>
      <c r="C15" s="60" t="s">
        <v>107</v>
      </c>
      <c r="D15" s="60" t="s">
        <v>67</v>
      </c>
      <c r="E15" s="60" t="s">
        <v>98</v>
      </c>
      <c r="F15" s="60" t="s">
        <v>112</v>
      </c>
      <c r="G15" s="60" t="s">
        <v>72</v>
      </c>
      <c r="H15" s="60" t="s">
        <v>70</v>
      </c>
      <c r="I15" s="60" t="s">
        <v>74</v>
      </c>
      <c r="J15" s="61">
        <v>1500</v>
      </c>
      <c r="K15" s="61">
        <v>1600</v>
      </c>
      <c r="L15" s="61">
        <v>1600</v>
      </c>
    </row>
    <row r="16" spans="1:15" ht="89.25" x14ac:dyDescent="0.2">
      <c r="A16" s="50">
        <v>9</v>
      </c>
      <c r="B16" s="62" t="s">
        <v>113</v>
      </c>
      <c r="C16" s="60" t="s">
        <v>107</v>
      </c>
      <c r="D16" s="60" t="s">
        <v>67</v>
      </c>
      <c r="E16" s="60" t="s">
        <v>98</v>
      </c>
      <c r="F16" s="60" t="s">
        <v>114</v>
      </c>
      <c r="G16" s="60" t="s">
        <v>72</v>
      </c>
      <c r="H16" s="60" t="s">
        <v>70</v>
      </c>
      <c r="I16" s="60" t="s">
        <v>74</v>
      </c>
      <c r="J16" s="61">
        <v>267100</v>
      </c>
      <c r="K16" s="61">
        <v>280800</v>
      </c>
      <c r="L16" s="61">
        <v>294900</v>
      </c>
    </row>
    <row r="17" spans="1:13" ht="89.25" x14ac:dyDescent="0.2">
      <c r="A17" s="50">
        <v>10</v>
      </c>
      <c r="B17" s="62" t="s">
        <v>115</v>
      </c>
      <c r="C17" s="60" t="s">
        <v>107</v>
      </c>
      <c r="D17" s="60" t="s">
        <v>67</v>
      </c>
      <c r="E17" s="60" t="s">
        <v>98</v>
      </c>
      <c r="F17" s="60" t="s">
        <v>116</v>
      </c>
      <c r="G17" s="60" t="s">
        <v>72</v>
      </c>
      <c r="H17" s="60" t="s">
        <v>70</v>
      </c>
      <c r="I17" s="60" t="s">
        <v>74</v>
      </c>
      <c r="J17" s="61">
        <v>-28500</v>
      </c>
      <c r="K17" s="61">
        <v>-30100</v>
      </c>
      <c r="L17" s="61">
        <v>-30100</v>
      </c>
    </row>
    <row r="18" spans="1:13" ht="17.25" hidden="1" customHeight="1" x14ac:dyDescent="0.2">
      <c r="A18" s="50">
        <v>11</v>
      </c>
      <c r="B18" s="62"/>
      <c r="C18" s="60"/>
      <c r="D18" s="60"/>
      <c r="E18" s="60"/>
      <c r="F18" s="60"/>
      <c r="G18" s="60"/>
      <c r="H18" s="60"/>
      <c r="I18" s="60"/>
      <c r="J18" s="61"/>
      <c r="K18" s="61"/>
      <c r="L18" s="61"/>
    </row>
    <row r="19" spans="1:13" ht="19.5" hidden="1" customHeight="1" x14ac:dyDescent="0.2">
      <c r="A19" s="50">
        <v>12</v>
      </c>
      <c r="B19" s="62"/>
      <c r="C19" s="60"/>
      <c r="D19" s="60"/>
      <c r="E19" s="60"/>
      <c r="F19" s="60"/>
      <c r="G19" s="60"/>
      <c r="H19" s="60"/>
      <c r="I19" s="60"/>
      <c r="J19" s="61"/>
      <c r="K19" s="61"/>
      <c r="L19" s="61"/>
    </row>
    <row r="20" spans="1:13" x14ac:dyDescent="0.2">
      <c r="A20" s="50">
        <v>11</v>
      </c>
      <c r="B20" s="59" t="s">
        <v>63</v>
      </c>
      <c r="C20" s="60" t="s">
        <v>71</v>
      </c>
      <c r="D20" s="60" t="s">
        <v>67</v>
      </c>
      <c r="E20" s="60" t="s">
        <v>96</v>
      </c>
      <c r="F20" s="63" t="s">
        <v>69</v>
      </c>
      <c r="G20" s="60" t="s">
        <v>68</v>
      </c>
      <c r="H20" s="60" t="s">
        <v>70</v>
      </c>
      <c r="I20" s="60" t="s">
        <v>88</v>
      </c>
      <c r="J20" s="61">
        <f>J23+J21</f>
        <v>1000000</v>
      </c>
      <c r="K20" s="61">
        <f>K23+K21</f>
        <v>1000000</v>
      </c>
      <c r="L20" s="61">
        <f>L23+L21</f>
        <v>1000000</v>
      </c>
    </row>
    <row r="21" spans="1:13" x14ac:dyDescent="0.2">
      <c r="A21" s="50">
        <v>12</v>
      </c>
      <c r="B21" s="59" t="s">
        <v>99</v>
      </c>
      <c r="C21" s="60" t="s">
        <v>71</v>
      </c>
      <c r="D21" s="60" t="s">
        <v>67</v>
      </c>
      <c r="E21" s="60" t="s">
        <v>96</v>
      </c>
      <c r="F21" s="63" t="s">
        <v>73</v>
      </c>
      <c r="G21" s="60" t="s">
        <v>68</v>
      </c>
      <c r="H21" s="60" t="s">
        <v>70</v>
      </c>
      <c r="I21" s="60" t="s">
        <v>74</v>
      </c>
      <c r="J21" s="61">
        <f>J22</f>
        <v>350000</v>
      </c>
      <c r="K21" s="61">
        <f>K22</f>
        <v>350000</v>
      </c>
      <c r="L21" s="61">
        <f>L22</f>
        <v>350000</v>
      </c>
    </row>
    <row r="22" spans="1:13" ht="75.75" customHeight="1" x14ac:dyDescent="0.2">
      <c r="A22" s="50">
        <v>13</v>
      </c>
      <c r="B22" s="59" t="s">
        <v>166</v>
      </c>
      <c r="C22" s="60" t="s">
        <v>71</v>
      </c>
      <c r="D22" s="60" t="s">
        <v>67</v>
      </c>
      <c r="E22" s="60" t="s">
        <v>96</v>
      </c>
      <c r="F22" s="63" t="s">
        <v>100</v>
      </c>
      <c r="G22" s="60" t="s">
        <v>93</v>
      </c>
      <c r="H22" s="60" t="s">
        <v>70</v>
      </c>
      <c r="I22" s="60" t="s">
        <v>74</v>
      </c>
      <c r="J22" s="61">
        <v>350000</v>
      </c>
      <c r="K22" s="61">
        <v>350000</v>
      </c>
      <c r="L22" s="61">
        <v>350000</v>
      </c>
    </row>
    <row r="23" spans="1:13" x14ac:dyDescent="0.2">
      <c r="A23" s="50">
        <v>14</v>
      </c>
      <c r="B23" s="59" t="s">
        <v>64</v>
      </c>
      <c r="C23" s="60" t="s">
        <v>71</v>
      </c>
      <c r="D23" s="60" t="s">
        <v>67</v>
      </c>
      <c r="E23" s="60" t="s">
        <v>96</v>
      </c>
      <c r="F23" s="63" t="s">
        <v>97</v>
      </c>
      <c r="G23" s="60" t="s">
        <v>68</v>
      </c>
      <c r="H23" s="60" t="s">
        <v>70</v>
      </c>
      <c r="I23" s="60" t="s">
        <v>74</v>
      </c>
      <c r="J23" s="61">
        <f>J24+J25</f>
        <v>650000</v>
      </c>
      <c r="K23" s="61">
        <f t="shared" ref="K23:L23" si="1">K24+K25</f>
        <v>650000</v>
      </c>
      <c r="L23" s="61">
        <f t="shared" si="1"/>
        <v>650000</v>
      </c>
    </row>
    <row r="24" spans="1:13" ht="65.25" customHeight="1" x14ac:dyDescent="0.2">
      <c r="A24" s="50">
        <v>15</v>
      </c>
      <c r="B24" s="59" t="s">
        <v>162</v>
      </c>
      <c r="C24" s="60" t="s">
        <v>71</v>
      </c>
      <c r="D24" s="60" t="s">
        <v>67</v>
      </c>
      <c r="E24" s="60" t="s">
        <v>96</v>
      </c>
      <c r="F24" s="63" t="s">
        <v>164</v>
      </c>
      <c r="G24" s="60" t="s">
        <v>93</v>
      </c>
      <c r="H24" s="60" t="s">
        <v>165</v>
      </c>
      <c r="I24" s="60" t="s">
        <v>74</v>
      </c>
      <c r="J24" s="61">
        <v>450000</v>
      </c>
      <c r="K24" s="61">
        <v>450000</v>
      </c>
      <c r="L24" s="61">
        <v>450000</v>
      </c>
    </row>
    <row r="25" spans="1:13" ht="65.25" customHeight="1" x14ac:dyDescent="0.2">
      <c r="A25" s="50">
        <v>16</v>
      </c>
      <c r="B25" s="59" t="s">
        <v>163</v>
      </c>
      <c r="C25" s="60" t="s">
        <v>71</v>
      </c>
      <c r="D25" s="60" t="s">
        <v>67</v>
      </c>
      <c r="E25" s="60" t="s">
        <v>96</v>
      </c>
      <c r="F25" s="63" t="s">
        <v>143</v>
      </c>
      <c r="G25" s="60" t="s">
        <v>93</v>
      </c>
      <c r="H25" s="60" t="s">
        <v>165</v>
      </c>
      <c r="I25" s="60" t="s">
        <v>74</v>
      </c>
      <c r="J25" s="61">
        <v>200000</v>
      </c>
      <c r="K25" s="61">
        <v>200000</v>
      </c>
      <c r="L25" s="61">
        <v>200000</v>
      </c>
      <c r="M25" s="40"/>
    </row>
    <row r="26" spans="1:13" x14ac:dyDescent="0.2">
      <c r="A26" s="50">
        <v>17</v>
      </c>
      <c r="B26" s="59" t="s">
        <v>1</v>
      </c>
      <c r="C26" s="60" t="s">
        <v>88</v>
      </c>
      <c r="D26" s="60" t="s">
        <v>67</v>
      </c>
      <c r="E26" s="60" t="s">
        <v>15</v>
      </c>
      <c r="F26" s="60" t="s">
        <v>69</v>
      </c>
      <c r="G26" s="60" t="s">
        <v>68</v>
      </c>
      <c r="H26" s="60" t="s">
        <v>70</v>
      </c>
      <c r="I26" s="60" t="s">
        <v>88</v>
      </c>
      <c r="J26" s="61">
        <f>J27</f>
        <v>10000</v>
      </c>
      <c r="K26" s="61">
        <v>10000</v>
      </c>
      <c r="L26" s="61">
        <v>10000</v>
      </c>
    </row>
    <row r="27" spans="1:13" ht="53.25" customHeight="1" x14ac:dyDescent="0.2">
      <c r="A27" s="50">
        <v>18</v>
      </c>
      <c r="B27" s="64" t="s">
        <v>119</v>
      </c>
      <c r="C27" s="65" t="s">
        <v>88</v>
      </c>
      <c r="D27" s="65" t="s">
        <v>67</v>
      </c>
      <c r="E27" s="65" t="s">
        <v>15</v>
      </c>
      <c r="F27" s="65" t="s">
        <v>3</v>
      </c>
      <c r="G27" s="65" t="s">
        <v>72</v>
      </c>
      <c r="H27" s="65" t="s">
        <v>70</v>
      </c>
      <c r="I27" s="65" t="s">
        <v>74</v>
      </c>
      <c r="J27" s="66">
        <f>J28</f>
        <v>10000</v>
      </c>
      <c r="K27" s="66">
        <v>10000</v>
      </c>
      <c r="L27" s="66">
        <v>10000</v>
      </c>
    </row>
    <row r="28" spans="1:13" ht="64.5" customHeight="1" x14ac:dyDescent="0.2">
      <c r="A28" s="50">
        <v>19</v>
      </c>
      <c r="B28" s="64" t="s">
        <v>120</v>
      </c>
      <c r="C28" s="65" t="s">
        <v>153</v>
      </c>
      <c r="D28" s="65" t="s">
        <v>67</v>
      </c>
      <c r="E28" s="65" t="s">
        <v>15</v>
      </c>
      <c r="F28" s="65" t="s">
        <v>117</v>
      </c>
      <c r="G28" s="65" t="s">
        <v>72</v>
      </c>
      <c r="H28" s="65" t="s">
        <v>70</v>
      </c>
      <c r="I28" s="65" t="s">
        <v>74</v>
      </c>
      <c r="J28" s="66">
        <v>10000</v>
      </c>
      <c r="K28" s="66">
        <v>20000</v>
      </c>
      <c r="L28" s="66">
        <v>20000</v>
      </c>
    </row>
    <row r="29" spans="1:13" ht="38.25" x14ac:dyDescent="0.2">
      <c r="A29" s="50">
        <v>20</v>
      </c>
      <c r="B29" s="59" t="s">
        <v>65</v>
      </c>
      <c r="C29" s="60" t="s">
        <v>88</v>
      </c>
      <c r="D29" s="60" t="s">
        <v>67</v>
      </c>
      <c r="E29" s="60" t="s">
        <v>7</v>
      </c>
      <c r="F29" s="63" t="s">
        <v>69</v>
      </c>
      <c r="G29" s="60" t="s">
        <v>68</v>
      </c>
      <c r="H29" s="60" t="s">
        <v>70</v>
      </c>
      <c r="I29" s="60" t="s">
        <v>88</v>
      </c>
      <c r="J29" s="61">
        <v>600000</v>
      </c>
      <c r="K29" s="61">
        <v>600000</v>
      </c>
      <c r="L29" s="61">
        <v>600000</v>
      </c>
    </row>
    <row r="30" spans="1:13" ht="78" customHeight="1" x14ac:dyDescent="0.2">
      <c r="A30" s="50">
        <v>23</v>
      </c>
      <c r="B30" s="59" t="s">
        <v>190</v>
      </c>
      <c r="C30" s="60" t="s">
        <v>88</v>
      </c>
      <c r="D30" s="60" t="s">
        <v>67</v>
      </c>
      <c r="E30" s="60" t="s">
        <v>7</v>
      </c>
      <c r="F30" s="63" t="s">
        <v>188</v>
      </c>
      <c r="G30" s="60" t="s">
        <v>68</v>
      </c>
      <c r="H30" s="60" t="s">
        <v>70</v>
      </c>
      <c r="I30" s="60" t="s">
        <v>8</v>
      </c>
      <c r="J30" s="61">
        <f>J31</f>
        <v>600000</v>
      </c>
      <c r="K30" s="61">
        <f t="shared" ref="K30" si="2">K31</f>
        <v>600000</v>
      </c>
      <c r="L30" s="61">
        <v>600000</v>
      </c>
    </row>
    <row r="31" spans="1:13" ht="75" hidden="1" customHeight="1" x14ac:dyDescent="0.2">
      <c r="A31" s="50">
        <v>24</v>
      </c>
      <c r="B31" s="75" t="s">
        <v>20</v>
      </c>
      <c r="C31" s="60" t="s">
        <v>88</v>
      </c>
      <c r="D31" s="60" t="s">
        <v>67</v>
      </c>
      <c r="E31" s="60" t="s">
        <v>7</v>
      </c>
      <c r="F31" s="63" t="s">
        <v>187</v>
      </c>
      <c r="G31" s="60" t="s">
        <v>68</v>
      </c>
      <c r="H31" s="60" t="s">
        <v>70</v>
      </c>
      <c r="I31" s="60" t="s">
        <v>8</v>
      </c>
      <c r="J31" s="61">
        <f>J32</f>
        <v>600000</v>
      </c>
      <c r="K31" s="61">
        <f t="shared" ref="K31" si="3">K32</f>
        <v>600000</v>
      </c>
      <c r="L31" s="61"/>
    </row>
    <row r="32" spans="1:13" ht="78" customHeight="1" x14ac:dyDescent="0.2">
      <c r="A32" s="50">
        <v>21</v>
      </c>
      <c r="B32" s="59" t="s">
        <v>189</v>
      </c>
      <c r="C32" s="60" t="s">
        <v>153</v>
      </c>
      <c r="D32" s="60" t="s">
        <v>67</v>
      </c>
      <c r="E32" s="60" t="s">
        <v>7</v>
      </c>
      <c r="F32" s="63" t="s">
        <v>187</v>
      </c>
      <c r="G32" s="60" t="s">
        <v>93</v>
      </c>
      <c r="H32" s="60" t="s">
        <v>70</v>
      </c>
      <c r="I32" s="60" t="s">
        <v>8</v>
      </c>
      <c r="J32" s="61">
        <v>600000</v>
      </c>
      <c r="K32" s="61">
        <v>600000</v>
      </c>
      <c r="L32" s="61">
        <v>600000</v>
      </c>
    </row>
    <row r="33" spans="1:17" ht="0.75" hidden="1" customHeight="1" x14ac:dyDescent="0.2">
      <c r="A33" s="50">
        <v>26</v>
      </c>
      <c r="B33" s="59" t="s">
        <v>122</v>
      </c>
      <c r="C33" s="60" t="s">
        <v>88</v>
      </c>
      <c r="D33" s="60" t="s">
        <v>67</v>
      </c>
      <c r="E33" s="60" t="s">
        <v>131</v>
      </c>
      <c r="F33" s="63" t="s">
        <v>132</v>
      </c>
      <c r="G33" s="60" t="s">
        <v>68</v>
      </c>
      <c r="H33" s="60" t="s">
        <v>70</v>
      </c>
      <c r="I33" s="60" t="s">
        <v>133</v>
      </c>
      <c r="J33" s="61"/>
      <c r="K33" s="61"/>
      <c r="L33" s="58"/>
    </row>
    <row r="34" spans="1:17" ht="25.5" hidden="1" x14ac:dyDescent="0.2">
      <c r="A34" s="50">
        <v>27</v>
      </c>
      <c r="B34" s="59" t="s">
        <v>122</v>
      </c>
      <c r="C34" s="60" t="s">
        <v>153</v>
      </c>
      <c r="D34" s="60" t="s">
        <v>67</v>
      </c>
      <c r="E34" s="60" t="s">
        <v>131</v>
      </c>
      <c r="F34" s="63" t="s">
        <v>132</v>
      </c>
      <c r="G34" s="60" t="s">
        <v>93</v>
      </c>
      <c r="H34" s="60" t="s">
        <v>70</v>
      </c>
      <c r="I34" s="60" t="s">
        <v>133</v>
      </c>
      <c r="J34" s="61"/>
      <c r="K34" s="61"/>
      <c r="L34" s="58"/>
    </row>
    <row r="35" spans="1:17" ht="3" hidden="1" customHeight="1" x14ac:dyDescent="0.2">
      <c r="A35" s="50">
        <v>28</v>
      </c>
      <c r="B35" s="59" t="s">
        <v>125</v>
      </c>
      <c r="C35" s="60" t="s">
        <v>88</v>
      </c>
      <c r="D35" s="60" t="s">
        <v>67</v>
      </c>
      <c r="E35" s="60" t="s">
        <v>126</v>
      </c>
      <c r="F35" s="63" t="s">
        <v>127</v>
      </c>
      <c r="G35" s="60" t="s">
        <v>68</v>
      </c>
      <c r="H35" s="60" t="s">
        <v>70</v>
      </c>
      <c r="I35" s="60" t="s">
        <v>128</v>
      </c>
      <c r="J35" s="61"/>
      <c r="K35" s="61"/>
      <c r="L35" s="58"/>
    </row>
    <row r="36" spans="1:17" ht="23.25" hidden="1" customHeight="1" x14ac:dyDescent="0.2">
      <c r="A36" s="50">
        <v>29</v>
      </c>
      <c r="B36" s="59" t="s">
        <v>129</v>
      </c>
      <c r="C36" s="60" t="s">
        <v>153</v>
      </c>
      <c r="D36" s="60" t="s">
        <v>67</v>
      </c>
      <c r="E36" s="60" t="s">
        <v>126</v>
      </c>
      <c r="F36" s="63" t="s">
        <v>130</v>
      </c>
      <c r="G36" s="60" t="s">
        <v>94</v>
      </c>
      <c r="H36" s="60" t="s">
        <v>70</v>
      </c>
      <c r="I36" s="60" t="s">
        <v>128</v>
      </c>
      <c r="J36" s="61"/>
      <c r="K36" s="61"/>
      <c r="L36" s="58"/>
    </row>
    <row r="37" spans="1:17" ht="21.75" customHeight="1" x14ac:dyDescent="0.2">
      <c r="A37" s="50">
        <v>22</v>
      </c>
      <c r="B37" s="59" t="s">
        <v>62</v>
      </c>
      <c r="C37" s="60" t="s">
        <v>153</v>
      </c>
      <c r="D37" s="60" t="s">
        <v>90</v>
      </c>
      <c r="E37" s="60" t="s">
        <v>68</v>
      </c>
      <c r="F37" s="63" t="s">
        <v>69</v>
      </c>
      <c r="G37" s="60" t="s">
        <v>68</v>
      </c>
      <c r="H37" s="60" t="s">
        <v>70</v>
      </c>
      <c r="I37" s="60" t="s">
        <v>88</v>
      </c>
      <c r="J37" s="61">
        <f>J38</f>
        <v>10539802</v>
      </c>
      <c r="K37" s="61">
        <f t="shared" ref="K37:L37" si="4">K38</f>
        <v>7710945</v>
      </c>
      <c r="L37" s="61">
        <f t="shared" si="4"/>
        <v>7188345</v>
      </c>
    </row>
    <row r="38" spans="1:17" ht="30" customHeight="1" x14ac:dyDescent="0.2">
      <c r="A38" s="50">
        <v>23</v>
      </c>
      <c r="B38" s="59" t="s">
        <v>87</v>
      </c>
      <c r="C38" s="60" t="s">
        <v>153</v>
      </c>
      <c r="D38" s="60" t="s">
        <v>90</v>
      </c>
      <c r="E38" s="60" t="s">
        <v>94</v>
      </c>
      <c r="F38" s="63" t="s">
        <v>69</v>
      </c>
      <c r="G38" s="60" t="s">
        <v>68</v>
      </c>
      <c r="H38" s="60" t="s">
        <v>70</v>
      </c>
      <c r="I38" s="60" t="s">
        <v>88</v>
      </c>
      <c r="J38" s="61">
        <f>J39+J42+J58+J61+J56</f>
        <v>10539802</v>
      </c>
      <c r="K38" s="61">
        <f t="shared" ref="K38:L38" si="5">K39+K42+K58+K61+K56</f>
        <v>7710945</v>
      </c>
      <c r="L38" s="61">
        <f t="shared" si="5"/>
        <v>7188345</v>
      </c>
    </row>
    <row r="39" spans="1:17" ht="31.5" customHeight="1" x14ac:dyDescent="0.2">
      <c r="A39" s="50">
        <v>24</v>
      </c>
      <c r="B39" s="59" t="s">
        <v>121</v>
      </c>
      <c r="C39" s="60" t="s">
        <v>153</v>
      </c>
      <c r="D39" s="60" t="s">
        <v>90</v>
      </c>
      <c r="E39" s="60" t="s">
        <v>94</v>
      </c>
      <c r="F39" s="63" t="s">
        <v>140</v>
      </c>
      <c r="G39" s="60" t="s">
        <v>68</v>
      </c>
      <c r="H39" s="60" t="s">
        <v>70</v>
      </c>
      <c r="I39" s="60" t="s">
        <v>152</v>
      </c>
      <c r="J39" s="61">
        <f>J40+J41</f>
        <v>6763400</v>
      </c>
      <c r="K39" s="61">
        <f t="shared" ref="K39:L39" si="6">K40+K41</f>
        <v>5409300</v>
      </c>
      <c r="L39" s="61">
        <f t="shared" si="6"/>
        <v>5409300</v>
      </c>
    </row>
    <row r="40" spans="1:17" ht="36.75" customHeight="1" x14ac:dyDescent="0.2">
      <c r="A40" s="50">
        <v>25</v>
      </c>
      <c r="B40" s="67" t="s">
        <v>158</v>
      </c>
      <c r="C40" s="60" t="s">
        <v>153</v>
      </c>
      <c r="D40" s="60" t="s">
        <v>90</v>
      </c>
      <c r="E40" s="60" t="s">
        <v>94</v>
      </c>
      <c r="F40" s="63" t="s">
        <v>139</v>
      </c>
      <c r="G40" s="60" t="s">
        <v>93</v>
      </c>
      <c r="H40" s="60" t="s">
        <v>144</v>
      </c>
      <c r="I40" s="60" t="s">
        <v>152</v>
      </c>
      <c r="J40" s="68">
        <v>5970400</v>
      </c>
      <c r="K40" s="58">
        <v>4776300</v>
      </c>
      <c r="L40" s="58">
        <v>4776300</v>
      </c>
    </row>
    <row r="41" spans="1:17" ht="40.5" customHeight="1" x14ac:dyDescent="0.2">
      <c r="A41" s="50">
        <v>26</v>
      </c>
      <c r="B41" s="67" t="s">
        <v>159</v>
      </c>
      <c r="C41" s="60" t="s">
        <v>153</v>
      </c>
      <c r="D41" s="60" t="s">
        <v>90</v>
      </c>
      <c r="E41" s="60" t="s">
        <v>94</v>
      </c>
      <c r="F41" s="63" t="s">
        <v>139</v>
      </c>
      <c r="G41" s="60" t="s">
        <v>93</v>
      </c>
      <c r="H41" s="60" t="s">
        <v>145</v>
      </c>
      <c r="I41" s="60" t="s">
        <v>152</v>
      </c>
      <c r="J41" s="68">
        <v>793000</v>
      </c>
      <c r="K41" s="61">
        <v>633000</v>
      </c>
      <c r="L41" s="58">
        <v>633000</v>
      </c>
    </row>
    <row r="42" spans="1:17" ht="39" hidden="1" customHeight="1" x14ac:dyDescent="0.2">
      <c r="A42" s="50">
        <v>35</v>
      </c>
      <c r="B42" s="59" t="s">
        <v>167</v>
      </c>
      <c r="C42" s="57" t="s">
        <v>153</v>
      </c>
      <c r="D42" s="57" t="s">
        <v>90</v>
      </c>
      <c r="E42" s="57" t="s">
        <v>94</v>
      </c>
      <c r="F42" s="56" t="s">
        <v>168</v>
      </c>
      <c r="G42" s="57" t="s">
        <v>68</v>
      </c>
      <c r="H42" s="57" t="s">
        <v>88</v>
      </c>
      <c r="I42" s="57" t="s">
        <v>152</v>
      </c>
      <c r="J42" s="68">
        <f>J46+J53+J54++J55</f>
        <v>0</v>
      </c>
      <c r="K42" s="68">
        <f t="shared" ref="K42:L42" si="7">K46+K53+K54++K55</f>
        <v>0</v>
      </c>
      <c r="L42" s="68">
        <f t="shared" si="7"/>
        <v>0</v>
      </c>
    </row>
    <row r="43" spans="1:17" s="41" customFormat="1" ht="52.5" hidden="1" customHeight="1" x14ac:dyDescent="0.2">
      <c r="A43" s="50">
        <v>36</v>
      </c>
      <c r="B43" s="69"/>
      <c r="C43" s="70"/>
      <c r="D43" s="70"/>
      <c r="E43" s="70"/>
      <c r="F43" s="71"/>
      <c r="G43" s="70"/>
      <c r="H43" s="70"/>
      <c r="I43" s="70"/>
      <c r="J43" s="68"/>
      <c r="K43" s="72"/>
      <c r="L43" s="73"/>
      <c r="M43" s="41">
        <v>14.1</v>
      </c>
      <c r="N43" s="41" t="s">
        <v>156</v>
      </c>
      <c r="O43" s="41">
        <v>14.1</v>
      </c>
      <c r="Q43" s="41" t="s">
        <v>157</v>
      </c>
    </row>
    <row r="44" spans="1:17" ht="73.5" hidden="1" customHeight="1" x14ac:dyDescent="0.2">
      <c r="A44" s="50">
        <v>37</v>
      </c>
      <c r="B44" s="59"/>
      <c r="C44" s="57"/>
      <c r="D44" s="57"/>
      <c r="E44" s="57"/>
      <c r="F44" s="56"/>
      <c r="G44" s="57"/>
      <c r="H44" s="57"/>
      <c r="I44" s="57"/>
      <c r="J44" s="68"/>
      <c r="K44" s="68"/>
      <c r="L44" s="68"/>
    </row>
    <row r="45" spans="1:17" ht="77.25" hidden="1" customHeight="1" x14ac:dyDescent="0.2">
      <c r="A45" s="50">
        <v>38</v>
      </c>
      <c r="B45" s="74"/>
      <c r="C45" s="57"/>
      <c r="D45" s="57"/>
      <c r="E45" s="57"/>
      <c r="F45" s="56"/>
      <c r="G45" s="57"/>
      <c r="H45" s="57"/>
      <c r="I45" s="57"/>
      <c r="J45" s="68"/>
      <c r="K45" s="68"/>
      <c r="L45" s="58"/>
    </row>
    <row r="46" spans="1:17" s="39" customFormat="1" ht="29.25" hidden="1" customHeight="1" x14ac:dyDescent="0.2">
      <c r="A46" s="50">
        <v>39</v>
      </c>
      <c r="B46" s="59" t="s">
        <v>169</v>
      </c>
      <c r="C46" s="57" t="s">
        <v>153</v>
      </c>
      <c r="D46" s="57" t="s">
        <v>90</v>
      </c>
      <c r="E46" s="57" t="s">
        <v>94</v>
      </c>
      <c r="F46" s="56" t="s">
        <v>160</v>
      </c>
      <c r="G46" s="57" t="s">
        <v>93</v>
      </c>
      <c r="H46" s="57" t="s">
        <v>147</v>
      </c>
      <c r="I46" s="57" t="s">
        <v>152</v>
      </c>
      <c r="J46" s="68"/>
      <c r="K46" s="68"/>
      <c r="L46" s="68"/>
    </row>
    <row r="47" spans="1:17" ht="25.5" hidden="1" customHeight="1" x14ac:dyDescent="0.2">
      <c r="A47" s="50">
        <v>40</v>
      </c>
      <c r="B47" s="64" t="s">
        <v>170</v>
      </c>
      <c r="C47" s="57" t="s">
        <v>153</v>
      </c>
      <c r="D47" s="57" t="s">
        <v>90</v>
      </c>
      <c r="E47" s="57" t="s">
        <v>94</v>
      </c>
      <c r="F47" s="56" t="s">
        <v>160</v>
      </c>
      <c r="G47" s="57" t="s">
        <v>93</v>
      </c>
      <c r="H47" s="57" t="s">
        <v>161</v>
      </c>
      <c r="I47" s="57" t="s">
        <v>152</v>
      </c>
      <c r="J47" s="68">
        <v>439340</v>
      </c>
      <c r="K47" s="68">
        <v>456920</v>
      </c>
      <c r="L47" s="58">
        <v>475190</v>
      </c>
    </row>
    <row r="48" spans="1:17" ht="94.5" hidden="1" customHeight="1" x14ac:dyDescent="0.2">
      <c r="A48" s="50">
        <v>41</v>
      </c>
      <c r="B48" s="64" t="s">
        <v>171</v>
      </c>
      <c r="C48" s="57" t="s">
        <v>153</v>
      </c>
      <c r="D48" s="57" t="s">
        <v>90</v>
      </c>
      <c r="E48" s="57" t="s">
        <v>94</v>
      </c>
      <c r="F48" s="56" t="s">
        <v>160</v>
      </c>
      <c r="G48" s="57" t="s">
        <v>93</v>
      </c>
      <c r="H48" s="57" t="s">
        <v>148</v>
      </c>
      <c r="I48" s="57" t="s">
        <v>152</v>
      </c>
      <c r="J48" s="68">
        <v>0</v>
      </c>
      <c r="K48" s="68">
        <v>0</v>
      </c>
      <c r="L48" s="58">
        <v>2090330</v>
      </c>
    </row>
    <row r="49" spans="1:12" ht="38.25" hidden="1" customHeight="1" x14ac:dyDescent="0.2">
      <c r="A49" s="50">
        <v>42</v>
      </c>
      <c r="B49" s="64" t="s">
        <v>172</v>
      </c>
      <c r="C49" s="57" t="s">
        <v>153</v>
      </c>
      <c r="D49" s="57" t="s">
        <v>90</v>
      </c>
      <c r="E49" s="57" t="s">
        <v>94</v>
      </c>
      <c r="F49" s="56" t="s">
        <v>160</v>
      </c>
      <c r="G49" s="57" t="s">
        <v>93</v>
      </c>
      <c r="H49" s="57" t="s">
        <v>154</v>
      </c>
      <c r="I49" s="57" t="s">
        <v>152</v>
      </c>
      <c r="J49" s="68">
        <v>10226.25</v>
      </c>
      <c r="K49" s="68">
        <v>10226.25</v>
      </c>
      <c r="L49" s="58">
        <v>10226.25</v>
      </c>
    </row>
    <row r="50" spans="1:12" ht="51" hidden="1" customHeight="1" x14ac:dyDescent="0.2">
      <c r="A50" s="50">
        <v>43</v>
      </c>
      <c r="B50" s="64" t="s">
        <v>173</v>
      </c>
      <c r="C50" s="57" t="s">
        <v>153</v>
      </c>
      <c r="D50" s="57" t="s">
        <v>90</v>
      </c>
      <c r="E50" s="57" t="s">
        <v>94</v>
      </c>
      <c r="F50" s="56" t="s">
        <v>138</v>
      </c>
      <c r="G50" s="57" t="s">
        <v>68</v>
      </c>
      <c r="H50" s="57" t="s">
        <v>70</v>
      </c>
      <c r="I50" s="57" t="s">
        <v>152</v>
      </c>
      <c r="J50" s="68">
        <v>450912</v>
      </c>
      <c r="K50" s="68">
        <v>408700</v>
      </c>
      <c r="L50" s="58">
        <v>14100</v>
      </c>
    </row>
    <row r="51" spans="1:12" s="41" customFormat="1" ht="0.75" hidden="1" customHeight="1" x14ac:dyDescent="0.2">
      <c r="A51" s="50">
        <v>44</v>
      </c>
      <c r="B51" s="75" t="s">
        <v>174</v>
      </c>
      <c r="C51" s="70" t="s">
        <v>153</v>
      </c>
      <c r="D51" s="70" t="s">
        <v>90</v>
      </c>
      <c r="E51" s="70" t="s">
        <v>94</v>
      </c>
      <c r="F51" s="71" t="s">
        <v>155</v>
      </c>
      <c r="G51" s="70" t="s">
        <v>93</v>
      </c>
      <c r="H51" s="70" t="s">
        <v>118</v>
      </c>
      <c r="I51" s="70" t="s">
        <v>152</v>
      </c>
      <c r="J51" s="68">
        <v>15412</v>
      </c>
      <c r="K51" s="72">
        <v>14100</v>
      </c>
      <c r="L51" s="73">
        <v>14100</v>
      </c>
    </row>
    <row r="52" spans="1:12" ht="0.75" hidden="1" customHeight="1" x14ac:dyDescent="0.2">
      <c r="A52" s="50">
        <v>45</v>
      </c>
      <c r="B52" s="76" t="s">
        <v>134</v>
      </c>
      <c r="C52" s="57" t="s">
        <v>153</v>
      </c>
      <c r="D52" s="57" t="s">
        <v>90</v>
      </c>
      <c r="E52" s="57" t="s">
        <v>94</v>
      </c>
      <c r="F52" s="56" t="s">
        <v>137</v>
      </c>
      <c r="G52" s="57" t="s">
        <v>93</v>
      </c>
      <c r="H52" s="57" t="s">
        <v>70</v>
      </c>
      <c r="I52" s="57" t="s">
        <v>152</v>
      </c>
      <c r="J52" s="68">
        <v>435500</v>
      </c>
      <c r="K52" s="68">
        <v>394600</v>
      </c>
      <c r="L52" s="58">
        <v>0</v>
      </c>
    </row>
    <row r="53" spans="1:12" ht="40.5" hidden="1" customHeight="1" x14ac:dyDescent="0.2">
      <c r="A53" s="50">
        <v>46</v>
      </c>
      <c r="B53" s="77"/>
      <c r="C53" s="57" t="s">
        <v>153</v>
      </c>
      <c r="D53" s="57" t="s">
        <v>90</v>
      </c>
      <c r="E53" s="57" t="s">
        <v>94</v>
      </c>
      <c r="F53" s="56" t="s">
        <v>135</v>
      </c>
      <c r="G53" s="57" t="s">
        <v>93</v>
      </c>
      <c r="H53" s="57" t="s">
        <v>179</v>
      </c>
      <c r="I53" s="57" t="s">
        <v>152</v>
      </c>
      <c r="J53" s="68"/>
      <c r="K53" s="68"/>
      <c r="L53" s="58"/>
    </row>
    <row r="54" spans="1:12" ht="58.5" hidden="1" customHeight="1" x14ac:dyDescent="0.2">
      <c r="A54" s="50">
        <v>47</v>
      </c>
      <c r="B54" s="77" t="s">
        <v>171</v>
      </c>
      <c r="C54" s="57" t="s">
        <v>153</v>
      </c>
      <c r="D54" s="57" t="s">
        <v>90</v>
      </c>
      <c r="E54" s="57" t="s">
        <v>94</v>
      </c>
      <c r="F54" s="56" t="s">
        <v>160</v>
      </c>
      <c r="G54" s="57" t="s">
        <v>93</v>
      </c>
      <c r="H54" s="57" t="s">
        <v>148</v>
      </c>
      <c r="I54" s="57" t="s">
        <v>152</v>
      </c>
      <c r="J54" s="68">
        <v>0</v>
      </c>
      <c r="K54" s="68">
        <v>0</v>
      </c>
      <c r="L54" s="58">
        <v>0</v>
      </c>
    </row>
    <row r="55" spans="1:12" ht="46.5" hidden="1" customHeight="1" x14ac:dyDescent="0.2">
      <c r="A55" s="50">
        <v>48</v>
      </c>
      <c r="B55" s="77" t="s">
        <v>172</v>
      </c>
      <c r="C55" s="60" t="s">
        <v>153</v>
      </c>
      <c r="D55" s="57" t="s">
        <v>90</v>
      </c>
      <c r="E55" s="57" t="s">
        <v>94</v>
      </c>
      <c r="F55" s="56" t="s">
        <v>160</v>
      </c>
      <c r="G55" s="57" t="s">
        <v>93</v>
      </c>
      <c r="H55" s="57" t="s">
        <v>154</v>
      </c>
      <c r="I55" s="57" t="s">
        <v>152</v>
      </c>
      <c r="J55" s="68"/>
      <c r="K55" s="66"/>
      <c r="L55" s="66"/>
    </row>
    <row r="56" spans="1:12" ht="20.25" hidden="1" customHeight="1" x14ac:dyDescent="0.2">
      <c r="A56" s="50"/>
      <c r="B56" s="77" t="s">
        <v>183</v>
      </c>
      <c r="C56" s="60" t="s">
        <v>153</v>
      </c>
      <c r="D56" s="57" t="s">
        <v>90</v>
      </c>
      <c r="E56" s="57" t="s">
        <v>94</v>
      </c>
      <c r="F56" s="56" t="s">
        <v>69</v>
      </c>
      <c r="G56" s="57" t="s">
        <v>68</v>
      </c>
      <c r="H56" s="57" t="s">
        <v>70</v>
      </c>
      <c r="I56" s="57" t="s">
        <v>88</v>
      </c>
      <c r="J56" s="68">
        <v>0</v>
      </c>
      <c r="K56" s="66">
        <v>0</v>
      </c>
      <c r="L56" s="66">
        <v>0</v>
      </c>
    </row>
    <row r="57" spans="1:12" ht="30.75" hidden="1" customHeight="1" x14ac:dyDescent="0.2">
      <c r="A57" s="50"/>
      <c r="B57" s="77" t="s">
        <v>169</v>
      </c>
      <c r="C57" s="60" t="s">
        <v>153</v>
      </c>
      <c r="D57" s="57" t="s">
        <v>90</v>
      </c>
      <c r="E57" s="57" t="s">
        <v>94</v>
      </c>
      <c r="F57" s="56" t="s">
        <v>160</v>
      </c>
      <c r="G57" s="57" t="s">
        <v>93</v>
      </c>
      <c r="H57" s="57" t="s">
        <v>147</v>
      </c>
      <c r="I57" s="57" t="s">
        <v>152</v>
      </c>
      <c r="J57" s="68">
        <v>0</v>
      </c>
      <c r="K57" s="66">
        <v>0</v>
      </c>
      <c r="L57" s="66">
        <v>0</v>
      </c>
    </row>
    <row r="58" spans="1:12" ht="27.75" customHeight="1" x14ac:dyDescent="0.2">
      <c r="A58" s="50">
        <v>27</v>
      </c>
      <c r="B58" s="59" t="s">
        <v>173</v>
      </c>
      <c r="C58" s="57" t="s">
        <v>153</v>
      </c>
      <c r="D58" s="57" t="s">
        <v>90</v>
      </c>
      <c r="E58" s="57" t="s">
        <v>94</v>
      </c>
      <c r="F58" s="56" t="s">
        <v>138</v>
      </c>
      <c r="G58" s="57" t="s">
        <v>68</v>
      </c>
      <c r="H58" s="57" t="s">
        <v>70</v>
      </c>
      <c r="I58" s="57" t="s">
        <v>152</v>
      </c>
      <c r="J58" s="68">
        <f>J59+J60</f>
        <v>524495</v>
      </c>
      <c r="K58" s="68">
        <f>K59+K60</f>
        <v>543200</v>
      </c>
      <c r="L58" s="68">
        <f>L59+L60</f>
        <v>20600</v>
      </c>
    </row>
    <row r="59" spans="1:12" ht="76.5" customHeight="1" x14ac:dyDescent="0.2">
      <c r="A59" s="50">
        <v>28</v>
      </c>
      <c r="B59" s="77" t="s">
        <v>174</v>
      </c>
      <c r="C59" s="65" t="s">
        <v>153</v>
      </c>
      <c r="D59" s="65" t="s">
        <v>90</v>
      </c>
      <c r="E59" s="65" t="s">
        <v>94</v>
      </c>
      <c r="F59" s="78" t="s">
        <v>155</v>
      </c>
      <c r="G59" s="65" t="s">
        <v>93</v>
      </c>
      <c r="H59" s="65" t="s">
        <v>118</v>
      </c>
      <c r="I59" s="65" t="s">
        <v>152</v>
      </c>
      <c r="J59" s="68">
        <v>20600</v>
      </c>
      <c r="K59" s="66">
        <v>20600</v>
      </c>
      <c r="L59" s="79">
        <v>20600</v>
      </c>
    </row>
    <row r="60" spans="1:12" ht="51.75" customHeight="1" x14ac:dyDescent="0.2">
      <c r="A60" s="50">
        <v>29</v>
      </c>
      <c r="B60" s="59" t="s">
        <v>181</v>
      </c>
      <c r="C60" s="57" t="s">
        <v>153</v>
      </c>
      <c r="D60" s="57" t="s">
        <v>90</v>
      </c>
      <c r="E60" s="57" t="s">
        <v>94</v>
      </c>
      <c r="F60" s="56" t="s">
        <v>137</v>
      </c>
      <c r="G60" s="57" t="s">
        <v>93</v>
      </c>
      <c r="H60" s="57" t="s">
        <v>70</v>
      </c>
      <c r="I60" s="57" t="s">
        <v>152</v>
      </c>
      <c r="J60" s="68">
        <v>503895</v>
      </c>
      <c r="K60" s="68">
        <v>522600</v>
      </c>
      <c r="L60" s="58">
        <v>0</v>
      </c>
    </row>
    <row r="61" spans="1:12" ht="26.25" customHeight="1" x14ac:dyDescent="0.2">
      <c r="A61" s="50">
        <v>30</v>
      </c>
      <c r="B61" s="76" t="s">
        <v>57</v>
      </c>
      <c r="C61" s="57" t="s">
        <v>153</v>
      </c>
      <c r="D61" s="57" t="s">
        <v>90</v>
      </c>
      <c r="E61" s="57" t="s">
        <v>94</v>
      </c>
      <c r="F61" s="56" t="s">
        <v>136</v>
      </c>
      <c r="G61" s="57" t="s">
        <v>68</v>
      </c>
      <c r="H61" s="57" t="s">
        <v>70</v>
      </c>
      <c r="I61" s="57" t="s">
        <v>152</v>
      </c>
      <c r="J61" s="68">
        <f>J64+J67+J66+J63</f>
        <v>3251907</v>
      </c>
      <c r="K61" s="68">
        <f t="shared" ref="K61:L61" si="8">K64+K67+K66</f>
        <v>1758445</v>
      </c>
      <c r="L61" s="68">
        <f t="shared" si="8"/>
        <v>1758445</v>
      </c>
    </row>
    <row r="62" spans="1:12" ht="0.75" hidden="1" customHeight="1" x14ac:dyDescent="0.2">
      <c r="A62" s="50">
        <v>53</v>
      </c>
      <c r="B62" s="76"/>
      <c r="C62" s="57" t="s">
        <v>153</v>
      </c>
      <c r="D62" s="57" t="s">
        <v>90</v>
      </c>
      <c r="E62" s="57" t="s">
        <v>94</v>
      </c>
      <c r="F62" s="56" t="s">
        <v>135</v>
      </c>
      <c r="G62" s="57" t="s">
        <v>93</v>
      </c>
      <c r="H62" s="57" t="s">
        <v>175</v>
      </c>
      <c r="I62" s="57" t="s">
        <v>152</v>
      </c>
      <c r="J62" s="68"/>
      <c r="K62" s="68">
        <v>0</v>
      </c>
      <c r="L62" s="58"/>
    </row>
    <row r="63" spans="1:12" ht="68.25" hidden="1" customHeight="1" x14ac:dyDescent="0.2">
      <c r="A63" s="50"/>
      <c r="B63" s="76" t="s">
        <v>184</v>
      </c>
      <c r="C63" s="57" t="s">
        <v>153</v>
      </c>
      <c r="D63" s="57" t="s">
        <v>90</v>
      </c>
      <c r="E63" s="57" t="s">
        <v>94</v>
      </c>
      <c r="F63" s="56" t="s">
        <v>135</v>
      </c>
      <c r="G63" s="57" t="s">
        <v>93</v>
      </c>
      <c r="H63" s="57" t="s">
        <v>182</v>
      </c>
      <c r="I63" s="57" t="s">
        <v>152</v>
      </c>
      <c r="J63" s="68"/>
      <c r="K63" s="68">
        <v>0</v>
      </c>
      <c r="L63" s="58">
        <v>0</v>
      </c>
    </row>
    <row r="64" spans="1:12" ht="42" customHeight="1" x14ac:dyDescent="0.2">
      <c r="A64" s="50">
        <v>31</v>
      </c>
      <c r="B64" s="76" t="s">
        <v>176</v>
      </c>
      <c r="C64" s="60" t="s">
        <v>153</v>
      </c>
      <c r="D64" s="57" t="s">
        <v>90</v>
      </c>
      <c r="E64" s="57" t="s">
        <v>94</v>
      </c>
      <c r="F64" s="56" t="s">
        <v>135</v>
      </c>
      <c r="G64" s="57" t="s">
        <v>93</v>
      </c>
      <c r="H64" s="57" t="s">
        <v>146</v>
      </c>
      <c r="I64" s="57" t="s">
        <v>152</v>
      </c>
      <c r="J64" s="68">
        <v>2164000</v>
      </c>
      <c r="K64" s="66">
        <v>1579400</v>
      </c>
      <c r="L64" s="66">
        <v>1579400</v>
      </c>
    </row>
    <row r="65" spans="1:12" ht="48.75" hidden="1" customHeight="1" x14ac:dyDescent="0.2">
      <c r="A65" s="50">
        <v>55</v>
      </c>
      <c r="B65" s="59"/>
      <c r="C65" s="60" t="s">
        <v>153</v>
      </c>
      <c r="D65" s="60" t="s">
        <v>90</v>
      </c>
      <c r="E65" s="60" t="s">
        <v>94</v>
      </c>
      <c r="F65" s="63" t="s">
        <v>150</v>
      </c>
      <c r="G65" s="60" t="s">
        <v>93</v>
      </c>
      <c r="H65" s="60" t="s">
        <v>151</v>
      </c>
      <c r="I65" s="60" t="s">
        <v>152</v>
      </c>
      <c r="J65" s="68"/>
      <c r="K65" s="68"/>
      <c r="L65" s="58"/>
    </row>
    <row r="66" spans="1:12" ht="56.25" customHeight="1" x14ac:dyDescent="0.2">
      <c r="A66" s="50">
        <v>32</v>
      </c>
      <c r="B66" s="77" t="s">
        <v>180</v>
      </c>
      <c r="C66" s="57" t="s">
        <v>153</v>
      </c>
      <c r="D66" s="57" t="s">
        <v>90</v>
      </c>
      <c r="E66" s="57" t="s">
        <v>94</v>
      </c>
      <c r="F66" s="56" t="s">
        <v>135</v>
      </c>
      <c r="G66" s="57" t="s">
        <v>93</v>
      </c>
      <c r="H66" s="57" t="s">
        <v>179</v>
      </c>
      <c r="I66" s="57" t="s">
        <v>152</v>
      </c>
      <c r="J66" s="68">
        <v>908862</v>
      </c>
      <c r="K66" s="68">
        <v>0</v>
      </c>
      <c r="L66" s="58">
        <v>0</v>
      </c>
    </row>
    <row r="67" spans="1:12" ht="77.25" customHeight="1" x14ac:dyDescent="0.2">
      <c r="A67" s="50">
        <v>33</v>
      </c>
      <c r="B67" s="76" t="s">
        <v>149</v>
      </c>
      <c r="C67" s="57" t="s">
        <v>153</v>
      </c>
      <c r="D67" s="57" t="s">
        <v>90</v>
      </c>
      <c r="E67" s="57" t="s">
        <v>94</v>
      </c>
      <c r="F67" s="56" t="s">
        <v>150</v>
      </c>
      <c r="G67" s="57" t="s">
        <v>93</v>
      </c>
      <c r="H67" s="65" t="s">
        <v>151</v>
      </c>
      <c r="I67" s="57" t="s">
        <v>152</v>
      </c>
      <c r="J67" s="68">
        <v>179045</v>
      </c>
      <c r="K67" s="68">
        <v>179045</v>
      </c>
      <c r="L67" s="68">
        <v>179045</v>
      </c>
    </row>
  </sheetData>
  <autoFilter ref="B6:N49"/>
  <mergeCells count="7">
    <mergeCell ref="L4:L6"/>
    <mergeCell ref="B2:L2"/>
    <mergeCell ref="B1:L1"/>
    <mergeCell ref="J4:J6"/>
    <mergeCell ref="B4:B6"/>
    <mergeCell ref="C4:I5"/>
    <mergeCell ref="K4:K6"/>
  </mergeCells>
  <pageMargins left="0.53" right="0.2" top="0.22" bottom="0.21" header="0.31496062992125984" footer="0.19685039370078741"/>
  <pageSetup paperSize="9" scale="8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D13"/>
  <sheetViews>
    <sheetView workbookViewId="0">
      <selection activeCell="A3" sqref="A3:C3"/>
    </sheetView>
  </sheetViews>
  <sheetFormatPr defaultRowHeight="15" x14ac:dyDescent="0.2"/>
  <cols>
    <col min="1" max="1" width="74" style="31" customWidth="1"/>
    <col min="2" max="2" width="15" style="32" customWidth="1"/>
    <col min="3" max="3" width="9.140625" style="28"/>
    <col min="4" max="4" width="15.5703125" style="28" customWidth="1"/>
    <col min="5" max="16384" width="9.140625" style="28"/>
  </cols>
  <sheetData>
    <row r="1" spans="1:4" s="22" customFormat="1" ht="48.75" customHeight="1" x14ac:dyDescent="0.2">
      <c r="A1" s="85" t="e">
        <f>"Приложение №"&amp;Нсоц&amp;" к решению
Богучанского районного Совета депутатов
от "&amp;Рдата&amp;" года №"&amp;Рномер</f>
        <v>#NAME?</v>
      </c>
      <c r="B1" s="85"/>
    </row>
    <row r="2" spans="1:4" s="23" customFormat="1" ht="48.75" customHeight="1" x14ac:dyDescent="0.2">
      <c r="A2" s="85" t="e">
        <f>"Приложение №"&amp;Н1соц&amp;" к решению
Богучанского районного Совета депутатов
от "&amp;Р1дата&amp;" года №"&amp;Р1номер</f>
        <v>#NAME?</v>
      </c>
      <c r="B2" s="85"/>
    </row>
    <row r="3" spans="1:4" s="23" customFormat="1" ht="68.25" customHeight="1" x14ac:dyDescent="0.2">
      <c r="A3" s="86" t="e">
        <f>"Распределение субсидий за достижение лучших показателей социально-экономического развития муниципальных образований Красноярского края на "&amp;год&amp;" год"</f>
        <v>#REF!</v>
      </c>
      <c r="B3" s="86"/>
    </row>
    <row r="4" spans="1:4" s="23" customFormat="1" ht="13.5" customHeight="1" x14ac:dyDescent="0.25">
      <c r="A4" s="24"/>
      <c r="B4" s="25" t="s">
        <v>86</v>
      </c>
    </row>
    <row r="5" spans="1:4" s="27" customFormat="1" ht="26.25" customHeight="1" x14ac:dyDescent="0.2">
      <c r="A5" s="26" t="s">
        <v>2</v>
      </c>
      <c r="B5" s="7" t="s">
        <v>61</v>
      </c>
      <c r="D5" s="28" t="s">
        <v>13</v>
      </c>
    </row>
    <row r="6" spans="1:4" ht="14.25" customHeight="1" x14ac:dyDescent="0.2">
      <c r="A6" s="8" t="s">
        <v>91</v>
      </c>
      <c r="B6" s="29"/>
      <c r="D6" s="10" t="e">
        <f>SUMIF(кл,"??? ????? ?? ?? "&amp;D5&amp;"*",сум)</f>
        <v>#REF!</v>
      </c>
    </row>
    <row r="7" spans="1:4" ht="14.25" customHeight="1" x14ac:dyDescent="0.2">
      <c r="A7" s="8" t="s">
        <v>92</v>
      </c>
      <c r="B7" s="29"/>
      <c r="D7" s="10"/>
    </row>
    <row r="8" spans="1:4" ht="14.25" customHeight="1" x14ac:dyDescent="0.2">
      <c r="A8" s="8" t="s">
        <v>9</v>
      </c>
      <c r="B8" s="29"/>
      <c r="D8" s="10" t="e">
        <f>D6-B13</f>
        <v>#REF!</v>
      </c>
    </row>
    <row r="9" spans="1:4" ht="14.25" customHeight="1" x14ac:dyDescent="0.2">
      <c r="A9" s="8" t="s">
        <v>10</v>
      </c>
      <c r="B9" s="29"/>
    </row>
    <row r="10" spans="1:4" ht="14.25" customHeight="1" x14ac:dyDescent="0.2">
      <c r="A10" s="8" t="s">
        <v>0</v>
      </c>
      <c r="B10" s="29"/>
    </row>
    <row r="11" spans="1:4" ht="14.25" customHeight="1" x14ac:dyDescent="0.2">
      <c r="A11" s="8" t="s">
        <v>19</v>
      </c>
      <c r="B11" s="29"/>
    </row>
    <row r="12" spans="1:4" ht="28.5" customHeight="1" x14ac:dyDescent="0.2">
      <c r="A12" s="8" t="s">
        <v>11</v>
      </c>
      <c r="B12" s="29"/>
    </row>
    <row r="13" spans="1:4" s="30" customFormat="1" ht="15" customHeight="1" x14ac:dyDescent="0.25">
      <c r="A13" s="33" t="s">
        <v>89</v>
      </c>
      <c r="B13" s="34">
        <f>SUMIF(B6:B12,"&gt;0")</f>
        <v>0</v>
      </c>
    </row>
  </sheetData>
  <mergeCells count="3">
    <mergeCell ref="A1:B1"/>
    <mergeCell ref="A2:B2"/>
    <mergeCell ref="A3:B3"/>
  </mergeCells>
  <phoneticPr fontId="8" type="noConversion"/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pageSetUpPr fitToPage="1"/>
  </sheetPr>
  <dimension ref="A1:H24"/>
  <sheetViews>
    <sheetView workbookViewId="0">
      <selection activeCell="A3" sqref="A3:C3"/>
    </sheetView>
  </sheetViews>
  <sheetFormatPr defaultRowHeight="12.75" x14ac:dyDescent="0.2"/>
  <cols>
    <col min="1" max="1" width="46" style="13" customWidth="1"/>
    <col min="2" max="2" width="7.7109375" style="13" hidden="1" customWidth="1"/>
    <col min="3" max="3" width="20.42578125" style="13" customWidth="1"/>
    <col min="4" max="4" width="26" style="13" customWidth="1"/>
    <col min="5" max="5" width="12.85546875" style="13" customWidth="1"/>
    <col min="6" max="6" width="9.140625" style="13"/>
    <col min="7" max="7" width="14.42578125" style="13" customWidth="1"/>
    <col min="8" max="8" width="12.28515625" style="13" customWidth="1"/>
    <col min="9" max="16384" width="9.140625" style="13"/>
  </cols>
  <sheetData>
    <row r="1" spans="1:8" ht="46.5" customHeight="1" x14ac:dyDescent="0.2">
      <c r="A1" s="85" t="e">
        <f>"Приложение №"&amp;Нзп&amp;" к решению
Богучанского районного Совета депутатов
от "&amp;Рдата&amp;" года №"&amp;Рномер</f>
        <v>#NAME?</v>
      </c>
      <c r="B1" s="85"/>
      <c r="C1" s="85"/>
      <c r="D1" s="85"/>
      <c r="E1" s="85"/>
    </row>
    <row r="2" spans="1:8" ht="46.5" customHeight="1" x14ac:dyDescent="0.2">
      <c r="A2" s="85" t="e">
        <f>"Приложение №"&amp;Н1зп&amp;" к решению
Богучанского районного Совета депутатов
от "&amp;Р1дата&amp;" года №"&amp;Р1номер</f>
        <v>#NAME?</v>
      </c>
      <c r="B2" s="85"/>
      <c r="C2" s="85"/>
      <c r="D2" s="85"/>
      <c r="E2" s="85"/>
    </row>
    <row r="3" spans="1:8" ht="45.75" customHeight="1" x14ac:dyDescent="0.35">
      <c r="A3" s="87" t="s">
        <v>14</v>
      </c>
      <c r="B3" s="87"/>
      <c r="C3" s="87"/>
      <c r="D3" s="87"/>
      <c r="E3" s="87"/>
    </row>
    <row r="4" spans="1:8" x14ac:dyDescent="0.2">
      <c r="E4" s="14" t="s">
        <v>86</v>
      </c>
    </row>
    <row r="5" spans="1:8" ht="147" customHeight="1" x14ac:dyDescent="0.2">
      <c r="A5" s="12" t="s">
        <v>2</v>
      </c>
      <c r="B5" s="12" t="s">
        <v>21</v>
      </c>
      <c r="C5" s="11" t="s">
        <v>66</v>
      </c>
      <c r="D5" s="17" t="s">
        <v>56</v>
      </c>
      <c r="E5" s="12" t="s">
        <v>89</v>
      </c>
      <c r="G5" s="13">
        <v>5210308</v>
      </c>
      <c r="H5" s="13">
        <v>5210309</v>
      </c>
    </row>
    <row r="6" spans="1:8" x14ac:dyDescent="0.2">
      <c r="A6" s="18" t="s">
        <v>12</v>
      </c>
      <c r="B6" s="18"/>
      <c r="C6" s="16" t="e">
        <f>SUM(C7:C24)</f>
        <v>#REF!</v>
      </c>
      <c r="D6" s="16" t="e">
        <f>SUM(D7:D24)</f>
        <v>#REF!</v>
      </c>
      <c r="E6" s="16" t="e">
        <f>SUM(E7:E24)</f>
        <v>#REF!</v>
      </c>
      <c r="G6" s="10" t="e">
        <f>SUMIF(кл,"??? ????? ?? ?? "&amp;G5&amp;"*",сум)</f>
        <v>#REF!</v>
      </c>
      <c r="H6" s="10" t="e">
        <f>SUMIF(кл,"??? ????? ?? ?? "&amp;H5&amp;"*",сум)</f>
        <v>#REF!</v>
      </c>
    </row>
    <row r="7" spans="1:8" ht="15" x14ac:dyDescent="0.25">
      <c r="A7" s="19" t="s">
        <v>40</v>
      </c>
      <c r="B7" s="20" t="s">
        <v>22</v>
      </c>
      <c r="C7" s="9" t="e">
        <f t="shared" ref="C7:C24" si="0">SUMIF(кл,"??? "&amp;$B7&amp;"?? ?? "&amp;G$5&amp;"*",сум)</f>
        <v>#REF!</v>
      </c>
      <c r="D7" s="9" t="e">
        <f t="shared" ref="D7:D24" si="1">SUMIF(кл,"??? "&amp;$B7&amp;"?? ?? "&amp;H$5&amp;"*",сум)</f>
        <v>#REF!</v>
      </c>
      <c r="E7" s="15" t="e">
        <f>C7+D7</f>
        <v>#REF!</v>
      </c>
      <c r="G7" s="21" t="e">
        <f>C6-G6</f>
        <v>#REF!</v>
      </c>
      <c r="H7" s="21" t="e">
        <f>D6-H6</f>
        <v>#REF!</v>
      </c>
    </row>
    <row r="8" spans="1:8" ht="15" x14ac:dyDescent="0.25">
      <c r="A8" s="19" t="s">
        <v>41</v>
      </c>
      <c r="B8" s="20" t="s">
        <v>23</v>
      </c>
      <c r="C8" s="9" t="e">
        <f t="shared" si="0"/>
        <v>#REF!</v>
      </c>
      <c r="D8" s="9" t="e">
        <f t="shared" si="1"/>
        <v>#REF!</v>
      </c>
      <c r="E8" s="15" t="e">
        <f t="shared" ref="E8:E24" si="2">C8+D8</f>
        <v>#REF!</v>
      </c>
    </row>
    <row r="9" spans="1:8" ht="15" x14ac:dyDescent="0.25">
      <c r="A9" s="19" t="s">
        <v>42</v>
      </c>
      <c r="B9" s="20" t="s">
        <v>24</v>
      </c>
      <c r="C9" s="9" t="e">
        <f t="shared" si="0"/>
        <v>#REF!</v>
      </c>
      <c r="D9" s="9" t="e">
        <f t="shared" si="1"/>
        <v>#REF!</v>
      </c>
      <c r="E9" s="15" t="e">
        <f t="shared" si="2"/>
        <v>#REF!</v>
      </c>
    </row>
    <row r="10" spans="1:8" ht="15" x14ac:dyDescent="0.25">
      <c r="A10" s="19" t="s">
        <v>43</v>
      </c>
      <c r="B10" s="20" t="s">
        <v>25</v>
      </c>
      <c r="C10" s="9" t="e">
        <f t="shared" si="0"/>
        <v>#REF!</v>
      </c>
      <c r="D10" s="9" t="e">
        <f t="shared" si="1"/>
        <v>#REF!</v>
      </c>
      <c r="E10" s="15" t="e">
        <f t="shared" si="2"/>
        <v>#REF!</v>
      </c>
    </row>
    <row r="11" spans="1:8" ht="15" x14ac:dyDescent="0.25">
      <c r="A11" s="19" t="s">
        <v>44</v>
      </c>
      <c r="B11" s="20" t="s">
        <v>26</v>
      </c>
      <c r="C11" s="9" t="e">
        <f t="shared" si="0"/>
        <v>#REF!</v>
      </c>
      <c r="D11" s="9" t="e">
        <f t="shared" si="1"/>
        <v>#REF!</v>
      </c>
      <c r="E11" s="15" t="e">
        <f t="shared" si="2"/>
        <v>#REF!</v>
      </c>
    </row>
    <row r="12" spans="1:8" ht="15" x14ac:dyDescent="0.25">
      <c r="A12" s="19" t="s">
        <v>45</v>
      </c>
      <c r="B12" s="20" t="s">
        <v>27</v>
      </c>
      <c r="C12" s="9" t="e">
        <f t="shared" si="0"/>
        <v>#REF!</v>
      </c>
      <c r="D12" s="9" t="e">
        <f t="shared" si="1"/>
        <v>#REF!</v>
      </c>
      <c r="E12" s="15" t="e">
        <f t="shared" si="2"/>
        <v>#REF!</v>
      </c>
    </row>
    <row r="13" spans="1:8" ht="15" x14ac:dyDescent="0.25">
      <c r="A13" s="19" t="s">
        <v>46</v>
      </c>
      <c r="B13" s="20" t="s">
        <v>28</v>
      </c>
      <c r="C13" s="9" t="e">
        <f t="shared" si="0"/>
        <v>#REF!</v>
      </c>
      <c r="D13" s="9" t="e">
        <f t="shared" si="1"/>
        <v>#REF!</v>
      </c>
      <c r="E13" s="15" t="e">
        <f t="shared" si="2"/>
        <v>#REF!</v>
      </c>
    </row>
    <row r="14" spans="1:8" ht="15" x14ac:dyDescent="0.25">
      <c r="A14" s="19" t="s">
        <v>75</v>
      </c>
      <c r="B14" s="20" t="s">
        <v>29</v>
      </c>
      <c r="C14" s="9" t="e">
        <f t="shared" si="0"/>
        <v>#REF!</v>
      </c>
      <c r="D14" s="9" t="e">
        <f t="shared" si="1"/>
        <v>#REF!</v>
      </c>
      <c r="E14" s="15" t="e">
        <f t="shared" si="2"/>
        <v>#REF!</v>
      </c>
    </row>
    <row r="15" spans="1:8" ht="15" x14ac:dyDescent="0.25">
      <c r="A15" s="19" t="s">
        <v>76</v>
      </c>
      <c r="B15" s="20" t="s">
        <v>30</v>
      </c>
      <c r="C15" s="9" t="e">
        <f t="shared" si="0"/>
        <v>#REF!</v>
      </c>
      <c r="D15" s="9" t="e">
        <f t="shared" si="1"/>
        <v>#REF!</v>
      </c>
      <c r="E15" s="15" t="e">
        <f t="shared" si="2"/>
        <v>#REF!</v>
      </c>
    </row>
    <row r="16" spans="1:8" ht="15" x14ac:dyDescent="0.25">
      <c r="A16" s="19" t="s">
        <v>77</v>
      </c>
      <c r="B16" s="20" t="s">
        <v>31</v>
      </c>
      <c r="C16" s="9" t="e">
        <f t="shared" si="0"/>
        <v>#REF!</v>
      </c>
      <c r="D16" s="9" t="e">
        <f t="shared" si="1"/>
        <v>#REF!</v>
      </c>
      <c r="E16" s="15" t="e">
        <f t="shared" si="2"/>
        <v>#REF!</v>
      </c>
    </row>
    <row r="17" spans="1:5" ht="15" x14ac:dyDescent="0.25">
      <c r="A17" s="19" t="s">
        <v>78</v>
      </c>
      <c r="B17" s="20" t="s">
        <v>32</v>
      </c>
      <c r="C17" s="9" t="e">
        <f t="shared" si="0"/>
        <v>#REF!</v>
      </c>
      <c r="D17" s="9" t="e">
        <f t="shared" si="1"/>
        <v>#REF!</v>
      </c>
      <c r="E17" s="15" t="e">
        <f t="shared" si="2"/>
        <v>#REF!</v>
      </c>
    </row>
    <row r="18" spans="1:5" ht="15" x14ac:dyDescent="0.25">
      <c r="A18" s="19" t="s">
        <v>79</v>
      </c>
      <c r="B18" s="20" t="s">
        <v>33</v>
      </c>
      <c r="C18" s="9" t="e">
        <f t="shared" si="0"/>
        <v>#REF!</v>
      </c>
      <c r="D18" s="9" t="e">
        <f t="shared" si="1"/>
        <v>#REF!</v>
      </c>
      <c r="E18" s="15" t="e">
        <f t="shared" si="2"/>
        <v>#REF!</v>
      </c>
    </row>
    <row r="19" spans="1:5" ht="15" x14ac:dyDescent="0.25">
      <c r="A19" s="19" t="s">
        <v>80</v>
      </c>
      <c r="B19" s="20" t="s">
        <v>34</v>
      </c>
      <c r="C19" s="9" t="e">
        <f t="shared" si="0"/>
        <v>#REF!</v>
      </c>
      <c r="D19" s="9" t="e">
        <f t="shared" si="1"/>
        <v>#REF!</v>
      </c>
      <c r="E19" s="15" t="e">
        <f t="shared" si="2"/>
        <v>#REF!</v>
      </c>
    </row>
    <row r="20" spans="1:5" ht="15" x14ac:dyDescent="0.25">
      <c r="A20" s="19" t="s">
        <v>81</v>
      </c>
      <c r="B20" s="20" t="s">
        <v>35</v>
      </c>
      <c r="C20" s="9" t="e">
        <f t="shared" si="0"/>
        <v>#REF!</v>
      </c>
      <c r="D20" s="9" t="e">
        <f t="shared" si="1"/>
        <v>#REF!</v>
      </c>
      <c r="E20" s="15" t="e">
        <f t="shared" si="2"/>
        <v>#REF!</v>
      </c>
    </row>
    <row r="21" spans="1:5" ht="15" x14ac:dyDescent="0.25">
      <c r="A21" s="19" t="s">
        <v>82</v>
      </c>
      <c r="B21" s="20" t="s">
        <v>36</v>
      </c>
      <c r="C21" s="9" t="e">
        <f t="shared" si="0"/>
        <v>#REF!</v>
      </c>
      <c r="D21" s="9" t="e">
        <f t="shared" si="1"/>
        <v>#REF!</v>
      </c>
      <c r="E21" s="15" t="e">
        <f t="shared" si="2"/>
        <v>#REF!</v>
      </c>
    </row>
    <row r="22" spans="1:5" ht="15" x14ac:dyDescent="0.25">
      <c r="A22" s="19" t="s">
        <v>83</v>
      </c>
      <c r="B22" s="20" t="s">
        <v>37</v>
      </c>
      <c r="C22" s="9" t="e">
        <f t="shared" si="0"/>
        <v>#REF!</v>
      </c>
      <c r="D22" s="9" t="e">
        <f t="shared" si="1"/>
        <v>#REF!</v>
      </c>
      <c r="E22" s="15" t="e">
        <f t="shared" si="2"/>
        <v>#REF!</v>
      </c>
    </row>
    <row r="23" spans="1:5" ht="15" x14ac:dyDescent="0.25">
      <c r="A23" s="19" t="s">
        <v>84</v>
      </c>
      <c r="B23" s="20" t="s">
        <v>38</v>
      </c>
      <c r="C23" s="9" t="e">
        <f t="shared" si="0"/>
        <v>#REF!</v>
      </c>
      <c r="D23" s="9" t="e">
        <f t="shared" si="1"/>
        <v>#REF!</v>
      </c>
      <c r="E23" s="15" t="e">
        <f t="shared" si="2"/>
        <v>#REF!</v>
      </c>
    </row>
    <row r="24" spans="1:5" ht="15" x14ac:dyDescent="0.25">
      <c r="A24" s="19" t="s">
        <v>85</v>
      </c>
      <c r="B24" s="20" t="s">
        <v>39</v>
      </c>
      <c r="C24" s="9" t="e">
        <f t="shared" si="0"/>
        <v>#REF!</v>
      </c>
      <c r="D24" s="9" t="e">
        <f t="shared" si="1"/>
        <v>#REF!</v>
      </c>
      <c r="E24" s="15" t="e">
        <f t="shared" si="2"/>
        <v>#REF!</v>
      </c>
    </row>
  </sheetData>
  <mergeCells count="3">
    <mergeCell ref="A1:E1"/>
    <mergeCell ref="A2:E2"/>
    <mergeCell ref="A3:E3"/>
  </mergeCells>
  <phoneticPr fontId="8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0"/>
  <sheetViews>
    <sheetView workbookViewId="0">
      <selection activeCell="A3" sqref="A3:C3"/>
    </sheetView>
  </sheetViews>
  <sheetFormatPr defaultRowHeight="12.75" x14ac:dyDescent="0.2"/>
  <cols>
    <col min="1" max="1" width="57.85546875" style="1" customWidth="1"/>
    <col min="2" max="2" width="8.42578125" style="1" hidden="1" customWidth="1"/>
    <col min="3" max="3" width="15" style="1" bestFit="1" customWidth="1"/>
    <col min="4" max="4" width="9.140625" style="1"/>
    <col min="5" max="5" width="15" style="10" customWidth="1"/>
    <col min="6" max="16384" width="9.140625" style="1"/>
  </cols>
  <sheetData>
    <row r="1" spans="1:5" ht="41.25" customHeight="1" x14ac:dyDescent="0.2">
      <c r="A1" s="88" t="e">
        <f>"Приложение №"&amp;Нкап&amp;" к решению
Богучанского районного Совета депутатов
от "&amp;Рдата&amp;" года №"&amp;Рномер</f>
        <v>#NAME?</v>
      </c>
      <c r="B1" s="88"/>
      <c r="C1" s="88"/>
    </row>
    <row r="2" spans="1:5" ht="41.25" customHeight="1" x14ac:dyDescent="0.2">
      <c r="A2" s="88" t="e">
        <f>"Приложение №"&amp;Н1кап&amp;" к решению
Богучанского районного Совета депутатов
от "&amp;Р1дата&amp;" года №"&amp;Р1номер</f>
        <v>#NAME?</v>
      </c>
      <c r="B2" s="88"/>
      <c r="C2" s="88"/>
    </row>
    <row r="3" spans="1:5" ht="68.25" customHeight="1" x14ac:dyDescent="0.2">
      <c r="A3" s="89" t="e">
        <f>"Распределение межбюджетных трансфертов на проведение капитального ремонта многоквартирных домов "&amp;год&amp;" год"</f>
        <v>#REF!</v>
      </c>
      <c r="B3" s="89"/>
      <c r="C3" s="89"/>
    </row>
    <row r="4" spans="1:5" x14ac:dyDescent="0.2">
      <c r="C4" s="2" t="s">
        <v>58</v>
      </c>
    </row>
    <row r="5" spans="1:5" x14ac:dyDescent="0.2">
      <c r="A5" s="3" t="s">
        <v>2</v>
      </c>
      <c r="B5" s="3" t="s">
        <v>21</v>
      </c>
      <c r="C5" s="3" t="s">
        <v>59</v>
      </c>
      <c r="E5" s="10">
        <v>5210314</v>
      </c>
    </row>
    <row r="6" spans="1:5" ht="15" x14ac:dyDescent="0.2">
      <c r="A6" s="90" t="s">
        <v>60</v>
      </c>
      <c r="B6" s="90"/>
      <c r="C6" s="4" t="e">
        <f>SUM(C7:C10)</f>
        <v>#REF!</v>
      </c>
      <c r="E6" s="10" t="e">
        <f>SUMIF(кл,"??? ????? ?? ?? "&amp;E5&amp;"*",сум)</f>
        <v>#REF!</v>
      </c>
    </row>
    <row r="7" spans="1:5" ht="15" x14ac:dyDescent="0.25">
      <c r="A7" s="6" t="s">
        <v>43</v>
      </c>
      <c r="B7" s="5" t="s">
        <v>25</v>
      </c>
      <c r="C7" s="9" t="e">
        <f>SUMIF(кл,"??? "&amp;$B7&amp;"?? ?? "&amp;$E$5&amp;"*",сум)</f>
        <v>#REF!</v>
      </c>
      <c r="E7" s="10" t="e">
        <f>C6-E6</f>
        <v>#REF!</v>
      </c>
    </row>
    <row r="8" spans="1:5" ht="15" x14ac:dyDescent="0.25">
      <c r="A8" s="6" t="s">
        <v>78</v>
      </c>
      <c r="B8" s="5" t="s">
        <v>32</v>
      </c>
      <c r="C8" s="9" t="e">
        <f>SUMIF(кл,"??? "&amp;$B8&amp;"?? ?? "&amp;$E$5&amp;"*",сум)</f>
        <v>#REF!</v>
      </c>
    </row>
    <row r="9" spans="1:5" ht="15" x14ac:dyDescent="0.25">
      <c r="A9" s="6" t="s">
        <v>79</v>
      </c>
      <c r="B9" s="5" t="s">
        <v>33</v>
      </c>
      <c r="C9" s="9" t="e">
        <f>SUMIF(кл,"??? "&amp;$B9&amp;"?? ?? "&amp;$E$5&amp;"*",сум)</f>
        <v>#REF!</v>
      </c>
    </row>
    <row r="10" spans="1:5" ht="15" x14ac:dyDescent="0.25">
      <c r="A10" s="6" t="s">
        <v>81</v>
      </c>
      <c r="B10" s="5" t="s">
        <v>35</v>
      </c>
      <c r="C10" s="9" t="e">
        <f>SUMIF(кл,"??? "&amp;$B10&amp;"?? ?? "&amp;$E$5&amp;"*",сум)</f>
        <v>#REF!</v>
      </c>
    </row>
  </sheetData>
  <mergeCells count="4">
    <mergeCell ref="A1:C1"/>
    <mergeCell ref="A2:C2"/>
    <mergeCell ref="A3:C3"/>
    <mergeCell ref="A6:B6"/>
  </mergeCells>
  <phoneticPr fontId="8" type="noConversion"/>
  <pageMargins left="1.9685039370078741" right="0.23622047244094491" top="0.74803149606299213" bottom="0.74803149606299213" header="0.31496062992125984" footer="0.31496062992125984"/>
  <pageSetup paperSize="9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Дох </vt:lpstr>
      <vt:lpstr>СоцЭк</vt:lpstr>
      <vt:lpstr>ЗП</vt:lpstr>
      <vt:lpstr>Рем</vt:lpstr>
      <vt:lpstr>'Дох '!Заголовки_для_печати</vt:lpstr>
      <vt:lpstr>ЗП!Заголовки_для_печати</vt:lpstr>
      <vt:lpstr>Рем!Заголовки_для_печати</vt:lpstr>
      <vt:lpstr>'Дох '!Область_печати</vt:lpstr>
      <vt:lpstr>ЗП!Область_печати</vt:lpstr>
      <vt:lpstr>Рем!Область_печати</vt:lpstr>
      <vt:lpstr>СоцЭк!Область_печати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Adminn</dc:creator>
  <cp:lastModifiedBy>admin</cp:lastModifiedBy>
  <cp:lastPrinted>2022-11-11T09:59:51Z</cp:lastPrinted>
  <dcterms:created xsi:type="dcterms:W3CDTF">2009-03-19T02:39:24Z</dcterms:created>
  <dcterms:modified xsi:type="dcterms:W3CDTF">2022-12-26T03:55:14Z</dcterms:modified>
</cp:coreProperties>
</file>